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INVENTARIO DE ALMACEN\NUEVA ADM\2025\"/>
    </mc:Choice>
  </mc:AlternateContent>
  <xr:revisionPtr revIDLastSave="0" documentId="8_{057493CF-B45D-4B2D-B5DF-C78E0725E501}" xr6:coauthVersionLast="47" xr6:coauthVersionMax="47" xr10:uidLastSave="{00000000-0000-0000-0000-000000000000}"/>
  <bookViews>
    <workbookView xWindow="-108" yWindow="-108" windowWidth="23256" windowHeight="12576" xr2:uid="{C706606F-E3F3-4D42-A4D1-C548382BCA3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6" i="1" l="1"/>
  <c r="L26" i="1" l="1"/>
  <c r="L10" i="1"/>
  <c r="L11" i="1"/>
  <c r="L8" i="1"/>
  <c r="L12" i="1"/>
  <c r="L13" i="1"/>
  <c r="L16" i="1"/>
  <c r="L25" i="1"/>
  <c r="I182" i="1" l="1"/>
  <c r="L182" i="1" s="1"/>
  <c r="I181" i="1"/>
  <c r="L181" i="1" s="1"/>
  <c r="I180" i="1"/>
  <c r="L180" i="1" s="1"/>
  <c r="I179" i="1"/>
  <c r="L179" i="1" s="1"/>
  <c r="I178" i="1"/>
  <c r="L178" i="1" s="1"/>
  <c r="I177" i="1"/>
  <c r="L177" i="1" s="1"/>
  <c r="I176" i="1"/>
  <c r="L176" i="1" s="1"/>
  <c r="I175" i="1"/>
  <c r="L175" i="1" s="1"/>
  <c r="I174" i="1"/>
  <c r="L174" i="1" s="1"/>
  <c r="I173" i="1"/>
  <c r="L173" i="1" s="1"/>
  <c r="I172" i="1"/>
  <c r="L172" i="1" s="1"/>
  <c r="I171" i="1"/>
  <c r="L171" i="1" s="1"/>
  <c r="I170" i="1"/>
  <c r="L170" i="1" s="1"/>
  <c r="L169" i="1"/>
  <c r="I168" i="1"/>
  <c r="L168" i="1" s="1"/>
  <c r="I167" i="1"/>
  <c r="L167" i="1" s="1"/>
  <c r="I166" i="1"/>
  <c r="L166" i="1" s="1"/>
  <c r="I165" i="1"/>
  <c r="L165" i="1" s="1"/>
  <c r="I164" i="1"/>
  <c r="L164" i="1" s="1"/>
  <c r="I163" i="1"/>
  <c r="L163" i="1" s="1"/>
  <c r="I162" i="1"/>
  <c r="L162" i="1" s="1"/>
  <c r="I161" i="1"/>
  <c r="L161" i="1" s="1"/>
  <c r="I160" i="1"/>
  <c r="L160" i="1" s="1"/>
  <c r="L159" i="1"/>
  <c r="I158" i="1"/>
  <c r="L158" i="1" s="1"/>
  <c r="I157" i="1"/>
  <c r="L157" i="1" s="1"/>
  <c r="L156" i="1"/>
  <c r="L155" i="1"/>
  <c r="I154" i="1"/>
  <c r="L154" i="1" s="1"/>
  <c r="I153" i="1"/>
  <c r="L153" i="1" s="1"/>
  <c r="I152" i="1"/>
  <c r="L152" i="1" s="1"/>
  <c r="I151" i="1"/>
  <c r="L151" i="1" s="1"/>
  <c r="I150" i="1"/>
  <c r="L150" i="1" s="1"/>
  <c r="I149" i="1"/>
  <c r="L149" i="1" s="1"/>
  <c r="L148" i="1"/>
  <c r="L147" i="1"/>
  <c r="L146" i="1"/>
  <c r="L145" i="1"/>
  <c r="L144" i="1"/>
  <c r="I143" i="1"/>
  <c r="L143" i="1" s="1"/>
  <c r="I142" i="1"/>
  <c r="L142" i="1" s="1"/>
  <c r="I141" i="1"/>
  <c r="L141" i="1" s="1"/>
  <c r="I140" i="1"/>
  <c r="L140" i="1" s="1"/>
  <c r="I139" i="1"/>
  <c r="L139" i="1" s="1"/>
  <c r="I138" i="1"/>
  <c r="L138" i="1" s="1"/>
  <c r="I137" i="1"/>
  <c r="L137" i="1" s="1"/>
  <c r="I136" i="1"/>
  <c r="L136" i="1" s="1"/>
  <c r="I135" i="1"/>
  <c r="L135" i="1" s="1"/>
  <c r="I134" i="1"/>
  <c r="L134" i="1" s="1"/>
  <c r="L133" i="1"/>
  <c r="I132" i="1"/>
  <c r="L132" i="1" s="1"/>
  <c r="I131" i="1"/>
  <c r="L131" i="1" s="1"/>
  <c r="I130" i="1"/>
  <c r="L130" i="1" s="1"/>
  <c r="L129" i="1"/>
  <c r="L128" i="1"/>
  <c r="L127" i="1"/>
  <c r="I126" i="1"/>
  <c r="L126" i="1" s="1"/>
  <c r="I125" i="1"/>
  <c r="L125" i="1" s="1"/>
  <c r="I124" i="1"/>
  <c r="L124" i="1" s="1"/>
  <c r="I123" i="1"/>
  <c r="L123" i="1" s="1"/>
  <c r="I122" i="1"/>
  <c r="L122" i="1" s="1"/>
  <c r="I121" i="1"/>
  <c r="L121" i="1" s="1"/>
  <c r="I120" i="1"/>
  <c r="L120" i="1" s="1"/>
  <c r="I119" i="1"/>
  <c r="L119" i="1" s="1"/>
  <c r="I118" i="1"/>
  <c r="L118" i="1" s="1"/>
  <c r="I117" i="1"/>
  <c r="L117" i="1" s="1"/>
  <c r="I116" i="1"/>
  <c r="L116" i="1" s="1"/>
  <c r="I21" i="1"/>
  <c r="L21" i="1" s="1"/>
  <c r="I115" i="1"/>
  <c r="L115" i="1" s="1"/>
  <c r="I114" i="1"/>
  <c r="L114" i="1" s="1"/>
  <c r="I20" i="1"/>
  <c r="L20" i="1" s="1"/>
  <c r="I113" i="1"/>
  <c r="L113" i="1" s="1"/>
  <c r="I112" i="1"/>
  <c r="L112" i="1" s="1"/>
  <c r="I111" i="1"/>
  <c r="L111" i="1" s="1"/>
  <c r="I110" i="1"/>
  <c r="L110" i="1" s="1"/>
  <c r="I24" i="1"/>
  <c r="L24" i="1" s="1"/>
  <c r="I109" i="1"/>
  <c r="L109" i="1" s="1"/>
  <c r="I9" i="1"/>
  <c r="L9" i="1" s="1"/>
  <c r="I108" i="1"/>
  <c r="L108" i="1" s="1"/>
  <c r="L107" i="1"/>
  <c r="L106" i="1"/>
  <c r="L105" i="1"/>
  <c r="I104" i="1"/>
  <c r="L104" i="1" s="1"/>
  <c r="I103" i="1"/>
  <c r="L103" i="1" s="1"/>
  <c r="I102" i="1"/>
  <c r="L102" i="1" s="1"/>
  <c r="L101" i="1"/>
  <c r="I100" i="1"/>
  <c r="L100" i="1" s="1"/>
  <c r="I99" i="1"/>
  <c r="L99" i="1" s="1"/>
  <c r="I98" i="1"/>
  <c r="L98" i="1" s="1"/>
  <c r="I97" i="1"/>
  <c r="L97" i="1" s="1"/>
  <c r="I96" i="1"/>
  <c r="L96" i="1" s="1"/>
  <c r="I95" i="1"/>
  <c r="L95" i="1" s="1"/>
  <c r="I94" i="1"/>
  <c r="L94" i="1" s="1"/>
  <c r="I19" i="1"/>
  <c r="L19" i="1" s="1"/>
  <c r="I93" i="1"/>
  <c r="L93" i="1" s="1"/>
  <c r="I92" i="1"/>
  <c r="L92" i="1" s="1"/>
  <c r="I91" i="1"/>
  <c r="L91" i="1" s="1"/>
  <c r="L90" i="1"/>
  <c r="I90" i="1"/>
  <c r="I89" i="1"/>
  <c r="L89" i="1" s="1"/>
  <c r="I88" i="1"/>
  <c r="L88" i="1" s="1"/>
  <c r="I23" i="1"/>
  <c r="L23" i="1" s="1"/>
  <c r="I22" i="1"/>
  <c r="L22" i="1" s="1"/>
  <c r="I87" i="1"/>
  <c r="L87" i="1" s="1"/>
  <c r="I86" i="1"/>
  <c r="L86" i="1" s="1"/>
  <c r="I85" i="1"/>
  <c r="L85" i="1" s="1"/>
  <c r="I15" i="1"/>
  <c r="L15" i="1" s="1"/>
  <c r="I17" i="1"/>
  <c r="L17" i="1" s="1"/>
  <c r="I84" i="1"/>
  <c r="L84" i="1" s="1"/>
  <c r="I83" i="1"/>
  <c r="L83" i="1" s="1"/>
  <c r="I82" i="1"/>
  <c r="L82" i="1" s="1"/>
  <c r="I14" i="1"/>
  <c r="L14" i="1" s="1"/>
  <c r="L81" i="1"/>
  <c r="I18" i="1"/>
  <c r="L18" i="1" s="1"/>
  <c r="I80" i="1"/>
  <c r="L80" i="1" s="1"/>
  <c r="I79" i="1"/>
  <c r="L79" i="1" s="1"/>
  <c r="I78" i="1"/>
  <c r="L78" i="1" s="1"/>
  <c r="I77" i="1"/>
  <c r="L77" i="1" s="1"/>
  <c r="I76" i="1"/>
  <c r="L76" i="1" s="1"/>
  <c r="I75" i="1"/>
  <c r="L75" i="1" s="1"/>
  <c r="I74" i="1"/>
  <c r="L74" i="1" s="1"/>
  <c r="I73" i="1"/>
  <c r="L73" i="1" s="1"/>
  <c r="L72" i="1"/>
  <c r="I71" i="1"/>
  <c r="L71" i="1" s="1"/>
  <c r="I70" i="1"/>
  <c r="L70" i="1" s="1"/>
  <c r="I69" i="1"/>
  <c r="L69" i="1" s="1"/>
  <c r="I68" i="1"/>
  <c r="L68" i="1" s="1"/>
  <c r="I67" i="1"/>
  <c r="L67" i="1" s="1"/>
  <c r="I66" i="1"/>
  <c r="L66" i="1" s="1"/>
  <c r="I65" i="1"/>
  <c r="L65" i="1" s="1"/>
  <c r="I64" i="1"/>
  <c r="L64" i="1" s="1"/>
  <c r="I63" i="1"/>
  <c r="L63" i="1" s="1"/>
  <c r="I62" i="1"/>
  <c r="L62" i="1" s="1"/>
  <c r="I61" i="1"/>
  <c r="L61" i="1" s="1"/>
  <c r="I60" i="1"/>
  <c r="L60" i="1" s="1"/>
  <c r="I59" i="1"/>
  <c r="L59" i="1" s="1"/>
  <c r="I58" i="1"/>
  <c r="L58" i="1" s="1"/>
  <c r="I57" i="1"/>
  <c r="L57" i="1" s="1"/>
  <c r="I56" i="1"/>
  <c r="L56" i="1" s="1"/>
  <c r="I55" i="1"/>
  <c r="L55" i="1" s="1"/>
  <c r="I54" i="1"/>
  <c r="L54" i="1" s="1"/>
  <c r="I53" i="1"/>
  <c r="L53" i="1" s="1"/>
  <c r="I52" i="1"/>
  <c r="L52" i="1" s="1"/>
  <c r="L51" i="1"/>
  <c r="L50" i="1"/>
  <c r="L49" i="1"/>
  <c r="L48" i="1"/>
  <c r="I47" i="1"/>
  <c r="L47" i="1" s="1"/>
  <c r="I46" i="1"/>
  <c r="L46" i="1" s="1"/>
  <c r="I45" i="1"/>
  <c r="L45" i="1" s="1"/>
  <c r="I44" i="1"/>
  <c r="L44" i="1" s="1"/>
  <c r="I43" i="1"/>
  <c r="L43" i="1" s="1"/>
  <c r="I42" i="1"/>
  <c r="L42" i="1" s="1"/>
  <c r="I41" i="1"/>
  <c r="L41" i="1" s="1"/>
  <c r="I40" i="1"/>
  <c r="L40" i="1" s="1"/>
  <c r="I39" i="1"/>
  <c r="L39" i="1" s="1"/>
  <c r="I38" i="1"/>
  <c r="L38" i="1" s="1"/>
  <c r="I37" i="1"/>
  <c r="L37" i="1" s="1"/>
  <c r="I36" i="1"/>
  <c r="L36" i="1" s="1"/>
  <c r="I35" i="1"/>
  <c r="L35" i="1" s="1"/>
  <c r="I34" i="1"/>
  <c r="L34" i="1" s="1"/>
  <c r="I33" i="1"/>
  <c r="L33" i="1" s="1"/>
  <c r="I32" i="1"/>
  <c r="L32" i="1" s="1"/>
  <c r="I31" i="1"/>
  <c r="L31" i="1" s="1"/>
  <c r="I30" i="1"/>
  <c r="L30" i="1" s="1"/>
  <c r="I29" i="1"/>
  <c r="L29" i="1" s="1"/>
  <c r="I28" i="1"/>
  <c r="L28" i="1" s="1"/>
  <c r="I27" i="1"/>
  <c r="L27" i="1" s="1"/>
  <c r="L18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tc={621B6CDC-9B68-469E-85B3-822042C9E912}</author>
    <author>Julio Alberto Morales Hierro</author>
    <author>tc={AC628D48-5CBE-41F0-A87C-77F5E07CF434}</author>
    <author>tc={3F053766-2085-414C-926D-563E26895D11}</author>
    <author>tc={618A37C9-C6AD-4113-8153-B5DC6B594225}</author>
    <author>tc={65C127B1-1E24-4D5A-9CEE-0CD1E32F12EA}</author>
    <author>tc={30B5FC12-D9A7-4C19-A346-093C44E4B95E}</author>
    <author>tc={56CF73AB-E336-4F04-B3A2-A605F77AC2D9}</author>
  </authors>
  <commentList>
    <comment ref="G27" authorId="0" shapeId="0" xr:uid="{621B6CDC-9B68-469E-85B3-822042C9E9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5. CONTAR NUEVAMENTE (145/48=8)</t>
      </text>
    </comment>
    <comment ref="A29" authorId="1" shapeId="0" xr:uid="{FCADB0ED-65E7-45A5-B059-44CACEA6A334}">
      <text>
        <r>
          <rPr>
            <b/>
            <sz val="9"/>
            <color indexed="81"/>
            <rFont val="Tahoma"/>
            <family val="2"/>
          </rPr>
          <t>Julio Alberto Morales Hierro: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7" authorId="2" shapeId="0" xr:uid="{AC628D48-5CBE-41F0-A87C-77F5E07CF4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39" authorId="3" shapeId="0" xr:uid="{3F053766-2085-414C-926D-563E26895D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PAQUETE</t>
      </text>
    </comment>
    <comment ref="G44" authorId="4" shapeId="0" xr:uid="{618A37C9-C6AD-4113-8153-B5DC6B5942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45" authorId="5" shapeId="0" xr:uid="{65C127B1-1E24-4D5A-9CEE-0CD1E32F12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157" authorId="6" shapeId="0" xr:uid="{30B5FC12-D9A7-4C19-A346-093C44E4B9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 BIEN LA UNIDAD DE MEDIDA</t>
      </text>
    </comment>
    <comment ref="G180" authorId="7" shapeId="0" xr:uid="{56CF73AB-E336-4F04-B3A2-A605F77AC2D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</commentList>
</comments>
</file>

<file path=xl/sharedStrings.xml><?xml version="1.0" encoding="utf-8"?>
<sst xmlns="http://schemas.openxmlformats.org/spreadsheetml/2006/main" count="569" uniqueCount="227">
  <si>
    <t>Oficina Gubernamental De Tecnologias De La Información y Comunicación</t>
  </si>
  <si>
    <t xml:space="preserve">Inventario de Almacén </t>
  </si>
  <si>
    <t>Item</t>
  </si>
  <si>
    <t>Codigo Institucional</t>
  </si>
  <si>
    <t xml:space="preserve">Descripcion </t>
  </si>
  <si>
    <t>Tipo</t>
  </si>
  <si>
    <t>Fecha de Adquisicion</t>
  </si>
  <si>
    <t>Fecha de Registro</t>
  </si>
  <si>
    <t>Unidad de medida</t>
  </si>
  <si>
    <t>Valor</t>
  </si>
  <si>
    <t>Total</t>
  </si>
  <si>
    <t>AGUA MINERAL</t>
  </si>
  <si>
    <t>N/A</t>
  </si>
  <si>
    <t>CAJA  18/1</t>
  </si>
  <si>
    <t>SERVILLETA DE MESA</t>
  </si>
  <si>
    <t>FALDO 10/1</t>
  </si>
  <si>
    <t>CAFÉ MOLIDO 1LIBRA</t>
  </si>
  <si>
    <t>UNIDAD</t>
  </si>
  <si>
    <t>PAPEL DE BAÑO</t>
  </si>
  <si>
    <t>FARDO</t>
  </si>
  <si>
    <t>AZUCAR CREMA</t>
  </si>
  <si>
    <t>PAQUETE</t>
  </si>
  <si>
    <t>PAPEL TOALLA</t>
  </si>
  <si>
    <t>FALDO 6/1</t>
  </si>
  <si>
    <t xml:space="preserve">ALCOHOL ISOPROP. </t>
  </si>
  <si>
    <t>GALON</t>
  </si>
  <si>
    <t>GUANTE DE GOMA</t>
  </si>
  <si>
    <t>JABON LAVA PLATO (FREGAR)</t>
  </si>
  <si>
    <t>GALONES</t>
  </si>
  <si>
    <t>TEE INSTANTANEO FRIO 6.5 LIBRAS</t>
  </si>
  <si>
    <t>CREMA PARA CAFÉ</t>
  </si>
  <si>
    <t>VASO DE CARTON 4 OZ DESECHABLE ($2,500.00)</t>
  </si>
  <si>
    <t>VASO CONICO DESCHABLE ($2,450.00)</t>
  </si>
  <si>
    <t>DESCURTIDOR DE BAÑO (47131802)</t>
  </si>
  <si>
    <t xml:space="preserve">AMBIENTADOR EN AEROSOL </t>
  </si>
  <si>
    <t xml:space="preserve">DESINFECTANTE MULTIUSO </t>
  </si>
  <si>
    <t xml:space="preserve">CLORO </t>
  </si>
  <si>
    <t>FUNDA NEGRA 55 gl</t>
  </si>
  <si>
    <t>FUNDA NEGRA 13 gl</t>
  </si>
  <si>
    <t>FUNDAS MEDIANAS 24X30</t>
  </si>
  <si>
    <t>TOALLA MICROFIBRA</t>
  </si>
  <si>
    <t>TONER HP 304A-CC532A- AMARILLO</t>
  </si>
  <si>
    <t>TONER HP 304A-CC531A- CIAN</t>
  </si>
  <si>
    <t>TONER HP 304A-CC533A- MAGENTA</t>
  </si>
  <si>
    <t>TONER HP 304A-CC530A- NEGRO</t>
  </si>
  <si>
    <t>TINTA CANON GI-10PGBK NEGRO</t>
  </si>
  <si>
    <t>TINTA CANON GI-10PGBK MAGENTA</t>
  </si>
  <si>
    <t>TINTA CANON GI-10PGBK CIAN</t>
  </si>
  <si>
    <t>TINTA CANON GI-10PGBK AMARILLO</t>
  </si>
  <si>
    <t>CARTUCHO HP 67XL NEGRO HIGH</t>
  </si>
  <si>
    <t>CARTUCHO HP 67XL TRI-COLOR HIG</t>
  </si>
  <si>
    <t>TONER 410X NEGRO CF410X</t>
  </si>
  <si>
    <t xml:space="preserve">TONER 78A NEGRO CE278A </t>
  </si>
  <si>
    <t>TONER 48A CF248A</t>
  </si>
  <si>
    <t>TONER 83X NEGRO</t>
  </si>
  <si>
    <t>TONER 206X NEGRO</t>
  </si>
  <si>
    <t>TONER 206X MAGENTA</t>
  </si>
  <si>
    <t>TONER 206X CIAN</t>
  </si>
  <si>
    <t>TONER 206X AMARILLO</t>
  </si>
  <si>
    <t>TONER 230 A AMARILLO</t>
  </si>
  <si>
    <t>TONER 230A CYAN</t>
  </si>
  <si>
    <t>TONER 230A MAGENTA</t>
  </si>
  <si>
    <t>TONER 230A NEGRO</t>
  </si>
  <si>
    <t>TONER 30X  NEGRO</t>
  </si>
  <si>
    <t>TONER 414A AMARILLO W2022A</t>
  </si>
  <si>
    <t>TONER 414A MAGENTA W2023A</t>
  </si>
  <si>
    <t>TONER 414A NEGRO W2020A</t>
  </si>
  <si>
    <t xml:space="preserve">TONER414A CYAN W2021A </t>
  </si>
  <si>
    <t>TONER CF80A NEGRO CF280A</t>
  </si>
  <si>
    <t>CARPETA 1" DE 3 ARGOLLA</t>
  </si>
  <si>
    <t>FOLDER 8 1/2 X 11</t>
  </si>
  <si>
    <t>CAJA</t>
  </si>
  <si>
    <t>MARCADOR DE PIZARRA</t>
  </si>
  <si>
    <t>CAJA 10/1</t>
  </si>
  <si>
    <t>CLIP BOARD</t>
  </si>
  <si>
    <t>SOBRE MANILA 9X12</t>
  </si>
  <si>
    <t xml:space="preserve">CAJA </t>
  </si>
  <si>
    <t>CALCULADORA DE ESCRITORIO</t>
  </si>
  <si>
    <t>TINTA PARA SELLOS</t>
  </si>
  <si>
    <t>CINTA PARA CALCULADORA</t>
  </si>
  <si>
    <t>44122107</t>
  </si>
  <si>
    <t>GRAPA ESTANDAR 26/6</t>
  </si>
  <si>
    <t>44122003</t>
  </si>
  <si>
    <t>CARPETA DE 2'' 3 ARGOLLA</t>
  </si>
  <si>
    <t>REGLA PLASTICA DE 12 PULG</t>
  </si>
  <si>
    <t>PIZARRA BLANCA MAGICA</t>
  </si>
  <si>
    <t>44121701</t>
  </si>
  <si>
    <t>BOLIGRAFO AZUL 12/1</t>
  </si>
  <si>
    <t>DOCENA</t>
  </si>
  <si>
    <t>MARCADOR PERMANENTE</t>
  </si>
  <si>
    <t>44122104</t>
  </si>
  <si>
    <t>CLIP BILLETERO PARA PAPEL 1 5/8''41MM</t>
  </si>
  <si>
    <t>CAJA 12/1</t>
  </si>
  <si>
    <t>CLIP BILLETERO PARA PAPEL 1 1/4''32 MM</t>
  </si>
  <si>
    <t>CLIP BILLETERO PARA PAPEL 1''25 MM</t>
  </si>
  <si>
    <t>CLIP BILLETERO PARA PAPEL 3/4''19MM</t>
  </si>
  <si>
    <t>PERFORADORA DE 3 AROS</t>
  </si>
  <si>
    <t>14111507</t>
  </si>
  <si>
    <t>PAPEL BOND 8 ½  x 11</t>
  </si>
  <si>
    <t>RESMA</t>
  </si>
  <si>
    <t>TIJERA</t>
  </si>
  <si>
    <t>PROTECTOR DE HOJA 100/1</t>
  </si>
  <si>
    <t>POST-ING BANDERITAS</t>
  </si>
  <si>
    <t>PERFORADORA DE 2 AROS</t>
  </si>
  <si>
    <t>BANDA ELASTICA</t>
  </si>
  <si>
    <t>TONER 410X CYAN CF411X</t>
  </si>
  <si>
    <t>TONER 410X MANGENTA CF413X</t>
  </si>
  <si>
    <t>TONER 410A CYAN CF411A</t>
  </si>
  <si>
    <t>TONER 410A AMARILLO CF412A</t>
  </si>
  <si>
    <t>TONER 410A MAGENTA CF413A</t>
  </si>
  <si>
    <t>TONER 30A NEGRO CF230A</t>
  </si>
  <si>
    <t>TÓNER 145A NEGRO W1450A HP</t>
  </si>
  <si>
    <t>TONER 410A NEGRO CF410A</t>
  </si>
  <si>
    <t>TONER 105A NEGRO</t>
  </si>
  <si>
    <t>TONER 32A NEGRO</t>
  </si>
  <si>
    <t>TONER 410X AMARILLO</t>
  </si>
  <si>
    <t>TONER 151 A NEGRO</t>
  </si>
  <si>
    <t>BOLIGRAFO NEGRO 12/1</t>
  </si>
  <si>
    <t>BORRA DE GOMA</t>
  </si>
  <si>
    <t>CARPETA DE 3'' 3 ARGOLLA</t>
  </si>
  <si>
    <t xml:space="preserve">GRAPADORA </t>
  </si>
  <si>
    <t xml:space="preserve">LAPIZ DE CARBON </t>
  </si>
  <si>
    <t>LIBRO RECORD 300 PG.</t>
  </si>
  <si>
    <t xml:space="preserve">ORGANIZADOR DE ESCRITORIO </t>
  </si>
  <si>
    <t>44121716</t>
  </si>
  <si>
    <t>RESALTADORES</t>
  </si>
  <si>
    <t>SACAPUNTA</t>
  </si>
  <si>
    <t>ZAFACON PEQUEÑO GRIS Y NEGRO (47121704)</t>
  </si>
  <si>
    <t>CINTA ADHESIVA 19MMx25.4</t>
  </si>
  <si>
    <t>NOTA ADHESIVA</t>
  </si>
  <si>
    <t>SACAGRAPA</t>
  </si>
  <si>
    <t>SOBRE DE CARTA EN BLANCO</t>
  </si>
  <si>
    <t>CLIP PARA PAPEL 33MM</t>
  </si>
  <si>
    <t>CLIP PARA PAPEL 50MM</t>
  </si>
  <si>
    <t>TÓNER 206A NEGRO W2110A</t>
  </si>
  <si>
    <t>TÓNER 206A MAGENTA W2110A</t>
  </si>
  <si>
    <t>TÓNER 206A CYAN W2110A</t>
  </si>
  <si>
    <t>TÓNER 206A AMARILLO W2110A</t>
  </si>
  <si>
    <t>JABON LAVA MANO</t>
  </si>
  <si>
    <t>MOPA ABRILLANTADORA</t>
  </si>
  <si>
    <t>GOMA R16 (25172504)</t>
  </si>
  <si>
    <t>CARTUCHO 950 NEGRO CN049AL</t>
  </si>
  <si>
    <t>CARTUCHO 951 Cyan CN050AL</t>
  </si>
  <si>
    <t>CARTUCHO 951 MAGETA CN051AL</t>
  </si>
  <si>
    <t>CARTUCHO 951 YELLOW CN052AL</t>
  </si>
  <si>
    <t>PAPEL BOND 8 ½  x 14</t>
  </si>
  <si>
    <t>LABEL 1 1/2 X 4"</t>
  </si>
  <si>
    <t>CUBIERTA P/ENCUADERNAR PLAST.</t>
  </si>
  <si>
    <t>PORTA CLIPS MAGNETICO</t>
  </si>
  <si>
    <t>DISPENSADOR DE CINTA 3/4</t>
  </si>
  <si>
    <t>TONER 55A NEGRO CE255A</t>
  </si>
  <si>
    <t>SOBRE MANILA 10X15</t>
  </si>
  <si>
    <t xml:space="preserve">TRIANGULO DE PRECAUSION </t>
  </si>
  <si>
    <t xml:space="preserve">CARPETA DE CHEQUES  OPTIC </t>
  </si>
  <si>
    <t>CREMERAS</t>
  </si>
  <si>
    <t>TENEDOR (52151703)</t>
  </si>
  <si>
    <t>TASA P/CAFÉ C/PLATO 120 cc (48101905)</t>
  </si>
  <si>
    <t>TASA  (46x41x35 cm) (48101905)</t>
  </si>
  <si>
    <t>SEPARADORES DE CARPETA</t>
  </si>
  <si>
    <t>CAJA 24/1</t>
  </si>
  <si>
    <t>PLATO TERMICO DESECHABLE</t>
  </si>
  <si>
    <t>FALDO 120/1</t>
  </si>
  <si>
    <t>PLATO POSTRE  (30x24.5x25 cm) (52152005)</t>
  </si>
  <si>
    <t>PLATO BASE (33mm) (52152004)</t>
  </si>
  <si>
    <t>PLATO (34x24x27 cm)</t>
  </si>
  <si>
    <t>PIN ESPUMA MULTIUSO</t>
  </si>
  <si>
    <t>PAPEL HILO</t>
  </si>
  <si>
    <t>PALO RECOGEDOR DE BASURA</t>
  </si>
  <si>
    <t>PALO DE ESCOBA</t>
  </si>
  <si>
    <t>MASCARILLA</t>
  </si>
  <si>
    <t>MANTEL PEQUEÑO</t>
  </si>
  <si>
    <t>MANTEL GRANDE DE MESA BLANCO</t>
  </si>
  <si>
    <t>MANTEL BASE BORDADO</t>
  </si>
  <si>
    <t>GRAPA METALICA 23/15</t>
  </si>
  <si>
    <t>GOMA 65 R17 (25172502)</t>
  </si>
  <si>
    <t>GOMA 55 R20 (25172504)</t>
  </si>
  <si>
    <t xml:space="preserve">GOMA 112 H17 </t>
  </si>
  <si>
    <t>GEL DE MANO</t>
  </si>
  <si>
    <t>CUCHILLO TRAMONTINA (48101801)</t>
  </si>
  <si>
    <t>CUCHILLO DE MESA (52151702)</t>
  </si>
  <si>
    <t>CUCHARA P/CAFÉ (48101801)</t>
  </si>
  <si>
    <t>CUCHARA</t>
  </si>
  <si>
    <t>COPA P/AGUA BRUNELO 13.5 ONZAS (48101904=</t>
  </si>
  <si>
    <t>COPA DE VINO (48101904)</t>
  </si>
  <si>
    <t>CEPILLO INODORA CON BASE</t>
  </si>
  <si>
    <t>CARPETA 1.5" DE 3 ARGOLLA</t>
  </si>
  <si>
    <t>AIRE COMPRIMIDO 400ML</t>
  </si>
  <si>
    <t>CAJA (12/1)</t>
  </si>
  <si>
    <t xml:space="preserve">LIMPIADOR DE CRISTALES </t>
  </si>
  <si>
    <t>ZAFACON REDONDO GRANDE GRIS (47121704)</t>
  </si>
  <si>
    <t>ZAFACON CUADRADO GRIS MEDIANO</t>
  </si>
  <si>
    <t>SWAPE</t>
  </si>
  <si>
    <t>RECOGEDOR DE BASURA (47131611)</t>
  </si>
  <si>
    <t>PAPEL TERMICO 3 1/8</t>
  </si>
  <si>
    <t>CAJA (100/1)</t>
  </si>
  <si>
    <t>ESCOBA PLASTICAS</t>
  </si>
  <si>
    <t>ESCURRIDOR DE PLATO</t>
  </si>
  <si>
    <t>ESPONJA DE FREGAR (47121803)</t>
  </si>
  <si>
    <t>CUBETA EXPRIMIDOR</t>
  </si>
  <si>
    <t xml:space="preserve">FOLDER PARTITION </t>
  </si>
  <si>
    <t>PRINT RIBBON YMCKT 535700-007</t>
  </si>
  <si>
    <t>TOTAL</t>
  </si>
  <si>
    <t>Julio Morales</t>
  </si>
  <si>
    <t>Preparado Por:</t>
  </si>
  <si>
    <t xml:space="preserve">     Aprobado por:</t>
  </si>
  <si>
    <t xml:space="preserve">Revisado por: </t>
  </si>
  <si>
    <t>Encargado de Servicios Generales</t>
  </si>
  <si>
    <t xml:space="preserve">CORRECTOR LIQUIDO C/ ESCOBILLA </t>
  </si>
  <si>
    <t>ROLLO P/ CALCULADORA</t>
  </si>
  <si>
    <t>PORTA LAPIZ DE METAL TALBOT NEGRO</t>
  </si>
  <si>
    <t xml:space="preserve">LIBRETA RAYADAS BLANCA 8 1/2 X 11 </t>
  </si>
  <si>
    <t>ARCHIVO ACORDEON</t>
  </si>
  <si>
    <t>CAJA P/ ARCHIVO MUERTO 10X12X15</t>
  </si>
  <si>
    <t>CERA P/CONTAR RED STAR 14 GR</t>
  </si>
  <si>
    <t>CINTA DOBLE CARA 1/2 X2M X1MM 12M</t>
  </si>
  <si>
    <t>LIBRETA RAYADAS BLANCA 5X8</t>
  </si>
  <si>
    <t xml:space="preserve"> CINTA ADHESIVA / EMBALAJE 2X100</t>
  </si>
  <si>
    <t>En Existencia</t>
  </si>
  <si>
    <t>Total en Existencia</t>
  </si>
  <si>
    <t>TRIMESTRE ABRIL- JUNIO 2025</t>
  </si>
  <si>
    <t>Salida</t>
  </si>
  <si>
    <t>Martin Cuevas</t>
  </si>
  <si>
    <t>Encargado UAI</t>
  </si>
  <si>
    <t>welinton Feliz</t>
  </si>
  <si>
    <t>Encargado de Almacén</t>
  </si>
  <si>
    <t xml:space="preserve"> Fabio Ureña Ortiz</t>
  </si>
  <si>
    <t>Dir.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</si>
</sst>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  <font>
      <sz val="14"/>
      <color theme="1"/>
      <name val="Aptos Narrow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ptos Narrow"/>
      <family val="2"/>
      <scheme val="minor"/>
    </font>
    <font>
      <b/>
      <sz val="11"/>
      <name val="Times New Roman"/>
      <family val="1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499923703726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2" fillId="3" borderId="1">
      <alignment horizontal="center" vertical="center"/>
    </xf>
  </cellStyleXfs>
  <cellXfs count="6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44" fontId="5" fillId="2" borderId="0" xfId="0" applyNumberFormat="1" applyFont="1" applyFill="1" applyAlignment="1">
      <alignment horizontal="left" vertical="top"/>
    </xf>
    <xf numFmtId="44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2" fillId="2" borderId="0" xfId="0" applyFont="1" applyFill="1" applyAlignment="1">
      <alignment horizontal="center"/>
    </xf>
    <xf numFmtId="44" fontId="2" fillId="2" borderId="0" xfId="0" applyNumberFormat="1" applyFont="1" applyFill="1" applyAlignment="1">
      <alignment horizontal="left"/>
    </xf>
    <xf numFmtId="44" fontId="0" fillId="2" borderId="0" xfId="0" applyNumberForma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2" borderId="1" xfId="2" applyFont="1" applyFill="1" applyBorder="1" applyAlignment="1">
      <alignment horizontal="center" vertical="center"/>
    </xf>
    <xf numFmtId="41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/>
    <xf numFmtId="4" fontId="11" fillId="2" borderId="1" xfId="0" applyNumberFormat="1" applyFont="1" applyFill="1" applyBorder="1"/>
    <xf numFmtId="0" fontId="10" fillId="2" borderId="1" xfId="4" applyFont="1" applyFill="1" applyProtection="1">
      <alignment horizontal="center" vertical="center"/>
      <protection locked="0"/>
    </xf>
    <xf numFmtId="0" fontId="10" fillId="2" borderId="1" xfId="2" applyFont="1" applyFill="1" applyBorder="1" applyAlignment="1">
      <alignment horizontal="left" vertical="center"/>
    </xf>
    <xf numFmtId="0" fontId="10" fillId="2" borderId="1" xfId="2" applyFont="1" applyFill="1" applyBorder="1" applyAlignment="1">
      <alignment vertical="center" wrapText="1"/>
    </xf>
    <xf numFmtId="4" fontId="10" fillId="2" borderId="1" xfId="3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3" fontId="10" fillId="2" borderId="1" xfId="0" applyNumberFormat="1" applyFont="1" applyFill="1" applyBorder="1"/>
    <xf numFmtId="0" fontId="0" fillId="2" borderId="0" xfId="0" applyFill="1"/>
    <xf numFmtId="0" fontId="5" fillId="2" borderId="0" xfId="0" applyFont="1" applyFill="1" applyAlignment="1">
      <alignment horizontal="left" vertical="top"/>
    </xf>
    <xf numFmtId="14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2" fillId="2" borderId="1" xfId="0" applyFont="1" applyFill="1" applyBorder="1"/>
    <xf numFmtId="4" fontId="0" fillId="2" borderId="1" xfId="0" applyNumberFormat="1" applyFill="1" applyBorder="1"/>
    <xf numFmtId="0" fontId="13" fillId="2" borderId="0" xfId="0" applyFont="1" applyFill="1"/>
    <xf numFmtId="4" fontId="0" fillId="2" borderId="0" xfId="0" applyNumberForma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14" fontId="1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7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8" fillId="4" borderId="1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44" fontId="18" fillId="4" borderId="1" xfId="3" applyNumberFormat="1" applyFont="1" applyFill="1" applyBorder="1" applyAlignment="1">
      <alignment horizontal="center" vertical="center" wrapText="1"/>
    </xf>
    <xf numFmtId="44" fontId="19" fillId="4" borderId="1" xfId="3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4" fontId="14" fillId="2" borderId="0" xfId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5"/>
    </xf>
  </cellXfs>
  <cellStyles count="5">
    <cellStyle name="ArticleBody" xfId="4" xr:uid="{254D07AA-8830-4EBC-B7A5-F7C384C3DA60}"/>
    <cellStyle name="Comma 2" xfId="3" xr:uid="{6DDD5ECB-A582-4AF8-B5F2-A354FB7CBD13}"/>
    <cellStyle name="Moneda" xfId="1" builtinId="4"/>
    <cellStyle name="Normal" xfId="0" builtinId="0"/>
    <cellStyle name="Normal 3" xfId="2" xr:uid="{1D67D93C-81CD-4C1D-B290-FF72EB988B6A}"/>
  </cellStyles>
  <dxfs count="2"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278785</xdr:colOff>
      <xdr:row>0</xdr:row>
      <xdr:rowOff>128167</xdr:rowOff>
    </xdr:from>
    <xdr:to>
      <xdr:col>2</xdr:col>
      <xdr:colOff>1669473</xdr:colOff>
      <xdr:row>5</xdr:row>
      <xdr:rowOff>83128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398B4612-442C-4DC7-B3E3-AA74128D7E2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19112" y="128167"/>
          <a:ext cx="2173470" cy="1007906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elipe Castro - ogtic" id="{D3A4EF3C-C3BD-47B5-8391-D1A3FB5B5A9E}" userId="S::felipe.castro@ogtic.gob.do::0b6be2a1-b219-44f9-8044-6015522910b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7" dT="2023-08-24T12:51:46.25" personId="{D3A4EF3C-C3BD-47B5-8391-D1A3FB5B5A9E}" id="{621B6CDC-9B68-469E-85B3-822042C9E912}">
    <text>MAS 5. CONTAR NUEVAMENTE (145/48=8)</text>
  </threadedComment>
  <threadedComment ref="G37" dT="2023-08-24T12:51:13.60" personId="{D3A4EF3C-C3BD-47B5-8391-D1A3FB5B5A9E}" id="{AC628D48-5CBE-41F0-A87C-77F5E07CF434}">
    <text>ASK RAYSSA</text>
  </threadedComment>
  <threadedComment ref="G39" dT="2023-08-24T12:49:43.42" personId="{D3A4EF3C-C3BD-47B5-8391-D1A3FB5B5A9E}" id="{3F053766-2085-414C-926D-563E26895D11}">
    <text>PAQUETE</text>
  </threadedComment>
  <threadedComment ref="G44" dT="2023-08-24T12:53:14.16" personId="{D3A4EF3C-C3BD-47B5-8391-D1A3FB5B5A9E}" id="{618A37C9-C6AD-4113-8153-B5DC6B594225}">
    <text>ASK RAYSSA</text>
  </threadedComment>
  <threadedComment ref="G45" dT="2023-08-24T12:53:23.13" personId="{D3A4EF3C-C3BD-47B5-8391-D1A3FB5B5A9E}" id="{65C127B1-1E24-4D5A-9CEE-0CD1E32F12EA}">
    <text>ASK RAYSSA</text>
  </threadedComment>
  <threadedComment ref="G157" dT="2023-08-24T12:52:47.20" personId="{D3A4EF3C-C3BD-47B5-8391-D1A3FB5B5A9E}" id="{30B5FC12-D9A7-4C19-A346-093C44E4B95E}">
    <text>VER BIEN LA UNIDAD DE MEDIDA</text>
  </threadedComment>
  <threadedComment ref="G180" dT="2023-08-24T12:49:28.98" personId="{D3A4EF3C-C3BD-47B5-8391-D1A3FB5B5A9E}" id="{56CF73AB-E336-4F04-B3A2-A605F77AC2D9}">
    <text>ASK RAYSSA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20788-4293-41B8-BA74-57EA88840B79}">
  <sheetPr codeName="Hoja1">
    <pageSetUpPr fitToPage="1"/>
  </sheetPr>
  <dimension ref="A1:M204"/>
  <sheetViews>
    <sheetView tabSelected="1" zoomScale="110" zoomScaleNormal="110" workbookViewId="0">
      <selection activeCell="C7" sqref="C7"/>
    </sheetView>
  </sheetViews>
  <sheetFormatPr baseColWidth="10" defaultColWidth="11.44140625" defaultRowHeight="14.4" x14ac:dyDescent="0.3"/>
  <cols>
    <col min="1" max="1" width="7.88671875" style="27" customWidth="1"/>
    <col min="2" max="2" width="11.44140625" style="27"/>
    <col min="3" max="3" width="35.33203125" style="27" customWidth="1"/>
    <col min="4" max="4" width="6.44140625" style="27" customWidth="1"/>
    <col min="5" max="5" width="11.44140625" style="41"/>
    <col min="6" max="6" width="11.6640625" style="41" customWidth="1"/>
    <col min="7" max="7" width="11.33203125" style="27" customWidth="1"/>
    <col min="8" max="8" width="8" style="27" customWidth="1"/>
    <col min="9" max="9" width="11.21875" style="27" customWidth="1"/>
    <col min="10" max="10" width="15.77734375" style="27" customWidth="1"/>
    <col min="11" max="11" width="9" style="27" customWidth="1"/>
    <col min="12" max="12" width="13.88671875" style="27" customWidth="1"/>
    <col min="13" max="16384" width="11.44140625" style="27"/>
  </cols>
  <sheetData>
    <row r="1" spans="1:12" x14ac:dyDescent="0.3">
      <c r="A1" s="1"/>
      <c r="B1" s="1"/>
      <c r="C1" s="1"/>
      <c r="D1" s="1"/>
      <c r="E1" s="10"/>
      <c r="F1" s="10"/>
      <c r="G1" s="1"/>
      <c r="H1" s="1"/>
      <c r="I1" s="1"/>
      <c r="J1" s="1"/>
      <c r="K1" s="1"/>
    </row>
    <row r="2" spans="1:12" ht="16.8" x14ac:dyDescent="0.3">
      <c r="A2" s="1"/>
      <c r="B2" s="2"/>
      <c r="C2" s="1"/>
      <c r="D2" s="1"/>
      <c r="E2" s="35"/>
      <c r="F2" s="36"/>
      <c r="G2" s="4"/>
      <c r="H2" s="4"/>
      <c r="I2" s="4"/>
      <c r="J2" s="4"/>
      <c r="K2" s="28"/>
      <c r="L2" s="29"/>
    </row>
    <row r="3" spans="1:12" ht="16.8" x14ac:dyDescent="0.3">
      <c r="A3" s="1"/>
      <c r="B3" s="2"/>
      <c r="C3" s="1"/>
      <c r="D3" s="3" t="s">
        <v>0</v>
      </c>
      <c r="E3" s="36"/>
      <c r="F3" s="36"/>
      <c r="G3" s="4"/>
      <c r="H3" s="4"/>
      <c r="I3" s="4"/>
      <c r="J3" s="4"/>
      <c r="K3" s="28"/>
      <c r="L3" s="30"/>
    </row>
    <row r="4" spans="1:12" ht="16.8" x14ac:dyDescent="0.3">
      <c r="A4" s="1"/>
      <c r="B4" s="2"/>
      <c r="C4" s="1"/>
      <c r="D4" s="3" t="s">
        <v>1</v>
      </c>
      <c r="E4" s="36"/>
      <c r="F4" s="36"/>
      <c r="G4" s="4"/>
      <c r="H4" s="4"/>
      <c r="I4" s="4"/>
      <c r="J4" s="4"/>
      <c r="K4" s="5"/>
      <c r="L4" s="6"/>
    </row>
    <row r="5" spans="1:12" ht="18" x14ac:dyDescent="0.35">
      <c r="A5" s="1"/>
      <c r="B5" s="7"/>
      <c r="C5" s="1"/>
      <c r="D5" s="33" t="s">
        <v>219</v>
      </c>
      <c r="E5" s="42"/>
      <c r="F5" s="43"/>
      <c r="G5" s="33"/>
      <c r="H5" s="8"/>
      <c r="I5" s="8"/>
      <c r="J5" s="8"/>
      <c r="K5" s="7"/>
      <c r="L5" s="9"/>
    </row>
    <row r="6" spans="1:12" x14ac:dyDescent="0.3">
      <c r="A6" s="1"/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</row>
    <row r="7" spans="1:12" s="49" customFormat="1" ht="41.4" x14ac:dyDescent="0.3">
      <c r="A7" s="44" t="s">
        <v>2</v>
      </c>
      <c r="B7" s="45" t="s">
        <v>3</v>
      </c>
      <c r="C7" s="45" t="s">
        <v>4</v>
      </c>
      <c r="D7" s="45" t="s">
        <v>5</v>
      </c>
      <c r="E7" s="45" t="s">
        <v>6</v>
      </c>
      <c r="F7" s="45" t="s">
        <v>7</v>
      </c>
      <c r="G7" s="46" t="s">
        <v>217</v>
      </c>
      <c r="H7" s="46" t="s">
        <v>220</v>
      </c>
      <c r="I7" s="46" t="s">
        <v>218</v>
      </c>
      <c r="J7" s="45" t="s">
        <v>8</v>
      </c>
      <c r="K7" s="47" t="s">
        <v>9</v>
      </c>
      <c r="L7" s="48" t="s">
        <v>10</v>
      </c>
    </row>
    <row r="8" spans="1:12" x14ac:dyDescent="0.3">
      <c r="A8" s="13">
        <v>1</v>
      </c>
      <c r="B8" s="19">
        <v>12161801</v>
      </c>
      <c r="C8" s="20" t="s">
        <v>212</v>
      </c>
      <c r="D8" s="15" t="s">
        <v>12</v>
      </c>
      <c r="E8" s="37">
        <v>45835</v>
      </c>
      <c r="F8" s="37">
        <v>45835</v>
      </c>
      <c r="G8" s="16">
        <v>50</v>
      </c>
      <c r="H8" s="16">
        <v>0</v>
      </c>
      <c r="I8" s="16">
        <v>50</v>
      </c>
      <c r="J8" s="21" t="s">
        <v>17</v>
      </c>
      <c r="K8" s="22">
        <v>156.94</v>
      </c>
      <c r="L8" s="18">
        <f>G8*K8</f>
        <v>7847</v>
      </c>
    </row>
    <row r="9" spans="1:12" x14ac:dyDescent="0.3">
      <c r="A9" s="13">
        <v>2</v>
      </c>
      <c r="B9" s="19">
        <v>60121535</v>
      </c>
      <c r="C9" s="20" t="s">
        <v>118</v>
      </c>
      <c r="D9" s="15" t="s">
        <v>12</v>
      </c>
      <c r="E9" s="37">
        <v>45835</v>
      </c>
      <c r="F9" s="37">
        <v>45835</v>
      </c>
      <c r="G9" s="16">
        <v>110</v>
      </c>
      <c r="H9" s="16">
        <v>1</v>
      </c>
      <c r="I9" s="16">
        <f>+G9-H9</f>
        <v>109</v>
      </c>
      <c r="J9" s="21" t="s">
        <v>17</v>
      </c>
      <c r="K9" s="22">
        <v>8.25</v>
      </c>
      <c r="L9" s="18">
        <f>+K9*I9</f>
        <v>899.25</v>
      </c>
    </row>
    <row r="10" spans="1:12" x14ac:dyDescent="0.3">
      <c r="A10" s="13">
        <v>3</v>
      </c>
      <c r="B10" s="19">
        <v>60121535</v>
      </c>
      <c r="C10" s="20" t="s">
        <v>214</v>
      </c>
      <c r="D10" s="15" t="s">
        <v>12</v>
      </c>
      <c r="E10" s="37">
        <v>45835</v>
      </c>
      <c r="F10" s="37">
        <v>45835</v>
      </c>
      <c r="G10" s="16">
        <v>150</v>
      </c>
      <c r="H10" s="16">
        <v>0</v>
      </c>
      <c r="I10" s="16">
        <v>150</v>
      </c>
      <c r="J10" s="21" t="s">
        <v>17</v>
      </c>
      <c r="K10" s="22">
        <v>25.96</v>
      </c>
      <c r="L10" s="18">
        <f>I10*K10</f>
        <v>3894</v>
      </c>
    </row>
    <row r="11" spans="1:12" x14ac:dyDescent="0.3">
      <c r="A11" s="13">
        <v>4</v>
      </c>
      <c r="B11" s="19">
        <v>44121702</v>
      </c>
      <c r="C11" s="20" t="s">
        <v>213</v>
      </c>
      <c r="D11" s="15" t="s">
        <v>12</v>
      </c>
      <c r="E11" s="37">
        <v>45835</v>
      </c>
      <c r="F11" s="37">
        <v>45835</v>
      </c>
      <c r="G11" s="16">
        <v>60</v>
      </c>
      <c r="H11" s="16">
        <v>0</v>
      </c>
      <c r="I11" s="16">
        <v>60</v>
      </c>
      <c r="J11" s="21" t="s">
        <v>17</v>
      </c>
      <c r="K11" s="22">
        <v>48.38</v>
      </c>
      <c r="L11" s="18">
        <f>I11*K11</f>
        <v>2902.8</v>
      </c>
    </row>
    <row r="12" spans="1:12" x14ac:dyDescent="0.3">
      <c r="A12" s="13">
        <v>5</v>
      </c>
      <c r="B12" s="19">
        <v>44121702</v>
      </c>
      <c r="C12" s="20" t="s">
        <v>211</v>
      </c>
      <c r="D12" s="15" t="s">
        <v>12</v>
      </c>
      <c r="E12" s="37">
        <v>45835</v>
      </c>
      <c r="F12" s="37">
        <v>45835</v>
      </c>
      <c r="G12" s="16">
        <v>5</v>
      </c>
      <c r="H12" s="16">
        <v>0</v>
      </c>
      <c r="I12" s="16">
        <v>5</v>
      </c>
      <c r="J12" s="21" t="s">
        <v>17</v>
      </c>
      <c r="K12" s="22">
        <v>595.9</v>
      </c>
      <c r="L12" s="18">
        <f>G12*K12</f>
        <v>2979.5</v>
      </c>
    </row>
    <row r="13" spans="1:12" x14ac:dyDescent="0.3">
      <c r="A13" s="13">
        <v>6</v>
      </c>
      <c r="B13" s="19">
        <v>44121505</v>
      </c>
      <c r="C13" s="20" t="s">
        <v>210</v>
      </c>
      <c r="D13" s="15" t="s">
        <v>12</v>
      </c>
      <c r="E13" s="37">
        <v>45835</v>
      </c>
      <c r="F13" s="37">
        <v>45835</v>
      </c>
      <c r="G13" s="16">
        <v>50</v>
      </c>
      <c r="H13" s="16">
        <v>0</v>
      </c>
      <c r="I13" s="16">
        <v>50</v>
      </c>
      <c r="J13" s="21" t="s">
        <v>17</v>
      </c>
      <c r="K13" s="22">
        <v>31.86</v>
      </c>
      <c r="L13" s="18">
        <f>G13*K13</f>
        <v>1593</v>
      </c>
    </row>
    <row r="14" spans="1:12" x14ac:dyDescent="0.3">
      <c r="A14" s="13">
        <v>7</v>
      </c>
      <c r="B14" s="19">
        <v>44121505</v>
      </c>
      <c r="C14" s="20" t="s">
        <v>78</v>
      </c>
      <c r="D14" s="15" t="s">
        <v>12</v>
      </c>
      <c r="E14" s="37">
        <v>45835</v>
      </c>
      <c r="F14" s="37">
        <v>45835</v>
      </c>
      <c r="G14" s="16">
        <v>47</v>
      </c>
      <c r="H14" s="16">
        <v>0</v>
      </c>
      <c r="I14" s="16">
        <f>G14-H14</f>
        <v>47</v>
      </c>
      <c r="J14" s="21" t="s">
        <v>17</v>
      </c>
      <c r="K14" s="22">
        <v>36.58</v>
      </c>
      <c r="L14" s="18">
        <f>+K14*I14</f>
        <v>1719.26</v>
      </c>
    </row>
    <row r="15" spans="1:12" x14ac:dyDescent="0.3">
      <c r="A15" s="13">
        <v>8</v>
      </c>
      <c r="B15" s="19" t="s">
        <v>80</v>
      </c>
      <c r="C15" s="20" t="s">
        <v>207</v>
      </c>
      <c r="D15" s="15" t="s">
        <v>12</v>
      </c>
      <c r="E15" s="37">
        <v>45835</v>
      </c>
      <c r="F15" s="37">
        <v>45835</v>
      </c>
      <c r="G15" s="16">
        <v>100</v>
      </c>
      <c r="H15" s="16">
        <v>0</v>
      </c>
      <c r="I15" s="16">
        <f>G15-H15</f>
        <v>100</v>
      </c>
      <c r="J15" s="21" t="s">
        <v>17</v>
      </c>
      <c r="K15" s="22">
        <v>30.09</v>
      </c>
      <c r="L15" s="18">
        <f>I15*K15</f>
        <v>3009</v>
      </c>
    </row>
    <row r="16" spans="1:12" x14ac:dyDescent="0.3">
      <c r="A16" s="13">
        <v>9</v>
      </c>
      <c r="B16" s="19" t="s">
        <v>90</v>
      </c>
      <c r="C16" s="20" t="s">
        <v>209</v>
      </c>
      <c r="D16" s="15" t="s">
        <v>12</v>
      </c>
      <c r="E16" s="37">
        <v>45835</v>
      </c>
      <c r="F16" s="37">
        <v>45835</v>
      </c>
      <c r="G16" s="16">
        <v>20</v>
      </c>
      <c r="H16" s="16">
        <v>0</v>
      </c>
      <c r="I16" s="16">
        <v>20</v>
      </c>
      <c r="J16" s="21" t="s">
        <v>17</v>
      </c>
      <c r="K16" s="22">
        <v>61.38</v>
      </c>
      <c r="L16" s="18">
        <f>G16*K16</f>
        <v>1227.6000000000001</v>
      </c>
    </row>
    <row r="17" spans="1:13" x14ac:dyDescent="0.3">
      <c r="A17" s="13">
        <v>10</v>
      </c>
      <c r="B17" s="19" t="s">
        <v>80</v>
      </c>
      <c r="C17" s="20" t="s">
        <v>84</v>
      </c>
      <c r="D17" s="15" t="s">
        <v>12</v>
      </c>
      <c r="E17" s="37">
        <v>45835</v>
      </c>
      <c r="F17" s="37">
        <v>45835</v>
      </c>
      <c r="G17" s="16">
        <v>16</v>
      </c>
      <c r="H17" s="16">
        <v>6</v>
      </c>
      <c r="I17" s="16">
        <f>G17-H17</f>
        <v>10</v>
      </c>
      <c r="J17" s="21" t="s">
        <v>17</v>
      </c>
      <c r="K17" s="22">
        <v>8.26</v>
      </c>
      <c r="L17" s="18">
        <f>I17*K17</f>
        <v>82.6</v>
      </c>
    </row>
    <row r="18" spans="1:13" x14ac:dyDescent="0.3">
      <c r="A18" s="13">
        <v>11</v>
      </c>
      <c r="B18" s="19">
        <v>44121505</v>
      </c>
      <c r="C18" s="20" t="s">
        <v>75</v>
      </c>
      <c r="D18" s="15" t="s">
        <v>12</v>
      </c>
      <c r="E18" s="37">
        <v>45835</v>
      </c>
      <c r="F18" s="37">
        <v>45835</v>
      </c>
      <c r="G18" s="16">
        <v>5</v>
      </c>
      <c r="H18" s="16">
        <v>0</v>
      </c>
      <c r="I18" s="16">
        <f>G18-H18</f>
        <v>5</v>
      </c>
      <c r="J18" s="21" t="s">
        <v>76</v>
      </c>
      <c r="K18" s="22">
        <v>1569.4</v>
      </c>
      <c r="L18" s="18">
        <f>+K18*I18</f>
        <v>7847</v>
      </c>
    </row>
    <row r="19" spans="1:13" x14ac:dyDescent="0.3">
      <c r="A19" s="13">
        <v>12</v>
      </c>
      <c r="B19" s="13">
        <v>14111530</v>
      </c>
      <c r="C19" s="20" t="s">
        <v>102</v>
      </c>
      <c r="D19" s="15" t="s">
        <v>12</v>
      </c>
      <c r="E19" s="37">
        <v>45835</v>
      </c>
      <c r="F19" s="37">
        <v>45835</v>
      </c>
      <c r="G19" s="16">
        <v>171</v>
      </c>
      <c r="H19" s="16">
        <v>6</v>
      </c>
      <c r="I19" s="16">
        <f>+G19-H19</f>
        <v>165</v>
      </c>
      <c r="J19" s="21" t="s">
        <v>17</v>
      </c>
      <c r="K19" s="22">
        <v>17.7</v>
      </c>
      <c r="L19" s="18">
        <f>+K19*I19</f>
        <v>2920.5</v>
      </c>
    </row>
    <row r="20" spans="1:13" x14ac:dyDescent="0.3">
      <c r="A20" s="13">
        <v>13</v>
      </c>
      <c r="B20" s="19">
        <v>44121619</v>
      </c>
      <c r="C20" s="20" t="s">
        <v>126</v>
      </c>
      <c r="D20" s="15" t="s">
        <v>12</v>
      </c>
      <c r="E20" s="37">
        <v>45835</v>
      </c>
      <c r="F20" s="37">
        <v>45835</v>
      </c>
      <c r="G20" s="16">
        <v>240</v>
      </c>
      <c r="H20" s="16">
        <v>0</v>
      </c>
      <c r="I20" s="16">
        <f>+G20-H20</f>
        <v>240</v>
      </c>
      <c r="J20" s="21" t="s">
        <v>17</v>
      </c>
      <c r="K20" s="22">
        <v>5.9</v>
      </c>
      <c r="L20" s="18">
        <f>+K20*I20</f>
        <v>1416</v>
      </c>
    </row>
    <row r="21" spans="1:13" x14ac:dyDescent="0.3">
      <c r="A21" s="13">
        <v>14</v>
      </c>
      <c r="B21" s="25">
        <v>14111530</v>
      </c>
      <c r="C21" s="20" t="s">
        <v>129</v>
      </c>
      <c r="D21" s="15" t="s">
        <v>12</v>
      </c>
      <c r="E21" s="37">
        <v>45835</v>
      </c>
      <c r="F21" s="37">
        <v>45835</v>
      </c>
      <c r="G21" s="16">
        <v>430</v>
      </c>
      <c r="H21" s="16">
        <v>29</v>
      </c>
      <c r="I21" s="16">
        <f>+G21-H21</f>
        <v>401</v>
      </c>
      <c r="J21" s="21" t="s">
        <v>17</v>
      </c>
      <c r="K21" s="22">
        <v>27.14</v>
      </c>
      <c r="L21" s="18">
        <f>+K21*I21</f>
        <v>10883.14</v>
      </c>
    </row>
    <row r="22" spans="1:13" x14ac:dyDescent="0.3">
      <c r="A22" s="13">
        <v>15</v>
      </c>
      <c r="B22" s="19" t="s">
        <v>90</v>
      </c>
      <c r="C22" s="20" t="s">
        <v>91</v>
      </c>
      <c r="D22" s="15" t="s">
        <v>12</v>
      </c>
      <c r="E22" s="37">
        <v>45835</v>
      </c>
      <c r="F22" s="37">
        <v>45835</v>
      </c>
      <c r="G22" s="16">
        <v>100</v>
      </c>
      <c r="H22" s="16">
        <v>0</v>
      </c>
      <c r="I22" s="16">
        <f>G22-H22</f>
        <v>100</v>
      </c>
      <c r="J22" s="21" t="s">
        <v>92</v>
      </c>
      <c r="K22" s="22">
        <v>87.320999999999998</v>
      </c>
      <c r="L22" s="18">
        <f>I22*K22</f>
        <v>8732.1</v>
      </c>
    </row>
    <row r="23" spans="1:13" x14ac:dyDescent="0.3">
      <c r="A23" s="13">
        <v>16</v>
      </c>
      <c r="B23" s="19" t="s">
        <v>90</v>
      </c>
      <c r="C23" s="20" t="s">
        <v>93</v>
      </c>
      <c r="D23" s="15" t="s">
        <v>12</v>
      </c>
      <c r="E23" s="37">
        <v>45835</v>
      </c>
      <c r="F23" s="37">
        <v>45835</v>
      </c>
      <c r="G23" s="16">
        <v>107</v>
      </c>
      <c r="H23" s="16">
        <v>0</v>
      </c>
      <c r="I23" s="16">
        <f>G23-H23</f>
        <v>107</v>
      </c>
      <c r="J23" s="21" t="s">
        <v>92</v>
      </c>
      <c r="K23" s="22">
        <v>46.02</v>
      </c>
      <c r="L23" s="18">
        <f>I23*K23</f>
        <v>4924.1400000000003</v>
      </c>
    </row>
    <row r="24" spans="1:13" x14ac:dyDescent="0.3">
      <c r="A24" s="13">
        <v>17</v>
      </c>
      <c r="B24" s="19">
        <v>44121615</v>
      </c>
      <c r="C24" s="20" t="s">
        <v>120</v>
      </c>
      <c r="D24" s="15" t="s">
        <v>12</v>
      </c>
      <c r="E24" s="37">
        <v>45835</v>
      </c>
      <c r="F24" s="37">
        <v>45835</v>
      </c>
      <c r="G24" s="16">
        <v>48</v>
      </c>
      <c r="H24" s="16">
        <v>9</v>
      </c>
      <c r="I24" s="16">
        <f>+G24-H24</f>
        <v>39</v>
      </c>
      <c r="J24" s="21" t="s">
        <v>17</v>
      </c>
      <c r="K24" s="22">
        <v>141.6</v>
      </c>
      <c r="L24" s="18">
        <f>+K24*I24</f>
        <v>5522.4</v>
      </c>
    </row>
    <row r="25" spans="1:13" x14ac:dyDescent="0.3">
      <c r="A25" s="13">
        <v>18</v>
      </c>
      <c r="B25" s="19" t="s">
        <v>97</v>
      </c>
      <c r="C25" s="20" t="s">
        <v>208</v>
      </c>
      <c r="D25" s="15" t="s">
        <v>12</v>
      </c>
      <c r="E25" s="37">
        <v>45835</v>
      </c>
      <c r="F25" s="37">
        <v>45835</v>
      </c>
      <c r="G25" s="16">
        <v>20</v>
      </c>
      <c r="H25" s="16"/>
      <c r="I25" s="16">
        <v>20</v>
      </c>
      <c r="J25" s="21" t="s">
        <v>17</v>
      </c>
      <c r="K25" s="22">
        <v>16.52</v>
      </c>
      <c r="L25" s="18">
        <f>I25*K25</f>
        <v>330.4</v>
      </c>
    </row>
    <row r="26" spans="1:13" x14ac:dyDescent="0.3">
      <c r="A26" s="13">
        <v>19</v>
      </c>
      <c r="B26" s="19" t="s">
        <v>82</v>
      </c>
      <c r="C26" s="20" t="s">
        <v>215</v>
      </c>
      <c r="D26" s="15" t="s">
        <v>12</v>
      </c>
      <c r="E26" s="37">
        <v>45835</v>
      </c>
      <c r="F26" s="37">
        <v>45835</v>
      </c>
      <c r="G26" s="16">
        <v>50</v>
      </c>
      <c r="H26" s="16">
        <v>0</v>
      </c>
      <c r="I26" s="16">
        <v>50</v>
      </c>
      <c r="J26" s="21" t="s">
        <v>17</v>
      </c>
      <c r="K26" s="22">
        <v>20.059999999999999</v>
      </c>
      <c r="L26" s="18">
        <f>G26*K26</f>
        <v>1002.9999999999999</v>
      </c>
      <c r="M26" s="34"/>
    </row>
    <row r="27" spans="1:13" x14ac:dyDescent="0.3">
      <c r="A27" s="13">
        <v>20</v>
      </c>
      <c r="B27" s="13">
        <v>50202310</v>
      </c>
      <c r="C27" s="14" t="s">
        <v>11</v>
      </c>
      <c r="D27" s="15" t="s">
        <v>12</v>
      </c>
      <c r="E27" s="37">
        <v>45818</v>
      </c>
      <c r="F27" s="37">
        <v>45818</v>
      </c>
      <c r="G27" s="16">
        <v>200</v>
      </c>
      <c r="H27" s="16">
        <v>80</v>
      </c>
      <c r="I27" s="16">
        <f>G27-H27</f>
        <v>120</v>
      </c>
      <c r="J27" s="14" t="s">
        <v>13</v>
      </c>
      <c r="K27" s="17">
        <v>416</v>
      </c>
      <c r="L27" s="18">
        <f>I27*K27</f>
        <v>49920</v>
      </c>
    </row>
    <row r="28" spans="1:13" x14ac:dyDescent="0.3">
      <c r="A28" s="13">
        <v>21</v>
      </c>
      <c r="B28" s="19">
        <v>14111705</v>
      </c>
      <c r="C28" s="20" t="s">
        <v>14</v>
      </c>
      <c r="D28" s="15" t="s">
        <v>12</v>
      </c>
      <c r="E28" s="37">
        <v>45754</v>
      </c>
      <c r="F28" s="37">
        <v>45754</v>
      </c>
      <c r="G28" s="16">
        <v>215</v>
      </c>
      <c r="H28" s="16">
        <v>8</v>
      </c>
      <c r="I28" s="16">
        <f>G28-H28</f>
        <v>207</v>
      </c>
      <c r="J28" s="21" t="s">
        <v>15</v>
      </c>
      <c r="K28" s="22">
        <v>1031.32</v>
      </c>
      <c r="L28" s="18">
        <f t="shared" ref="L28:L32" si="0">+K28*I28</f>
        <v>213483.24</v>
      </c>
    </row>
    <row r="29" spans="1:13" x14ac:dyDescent="0.3">
      <c r="A29" s="13">
        <v>22</v>
      </c>
      <c r="B29" s="19">
        <v>50201706</v>
      </c>
      <c r="C29" s="20" t="s">
        <v>16</v>
      </c>
      <c r="D29" s="15" t="s">
        <v>12</v>
      </c>
      <c r="E29" s="37">
        <v>45751</v>
      </c>
      <c r="F29" s="37">
        <v>45751</v>
      </c>
      <c r="G29" s="16">
        <v>280</v>
      </c>
      <c r="H29" s="16">
        <v>200</v>
      </c>
      <c r="I29" s="16">
        <f>G29-H29</f>
        <v>80</v>
      </c>
      <c r="J29" s="21" t="s">
        <v>17</v>
      </c>
      <c r="K29" s="22">
        <v>352.64</v>
      </c>
      <c r="L29" s="18">
        <f t="shared" si="0"/>
        <v>28211.199999999997</v>
      </c>
    </row>
    <row r="30" spans="1:13" x14ac:dyDescent="0.3">
      <c r="A30" s="13">
        <v>23</v>
      </c>
      <c r="B30" s="23">
        <v>14111703</v>
      </c>
      <c r="C30" s="14" t="s">
        <v>18</v>
      </c>
      <c r="D30" s="23" t="s">
        <v>12</v>
      </c>
      <c r="E30" s="37">
        <v>45751</v>
      </c>
      <c r="F30" s="37">
        <v>45751</v>
      </c>
      <c r="G30" s="24">
        <v>643</v>
      </c>
      <c r="H30" s="16">
        <v>73</v>
      </c>
      <c r="I30" s="16">
        <f>+G30-H30</f>
        <v>570</v>
      </c>
      <c r="J30" s="14" t="s">
        <v>19</v>
      </c>
      <c r="K30" s="17">
        <v>612.41999999999996</v>
      </c>
      <c r="L30" s="18">
        <f t="shared" si="0"/>
        <v>349079.39999999997</v>
      </c>
    </row>
    <row r="31" spans="1:13" x14ac:dyDescent="0.3">
      <c r="A31" s="13">
        <v>24</v>
      </c>
      <c r="B31" s="19">
        <v>50161814</v>
      </c>
      <c r="C31" s="20" t="s">
        <v>20</v>
      </c>
      <c r="D31" s="15" t="s">
        <v>12</v>
      </c>
      <c r="E31" s="37">
        <v>45687</v>
      </c>
      <c r="F31" s="37">
        <v>45687</v>
      </c>
      <c r="G31" s="16">
        <v>400</v>
      </c>
      <c r="H31" s="16">
        <v>51</v>
      </c>
      <c r="I31" s="16">
        <f t="shared" ref="I31:I47" si="1">G31-H31</f>
        <v>349</v>
      </c>
      <c r="J31" s="21" t="s">
        <v>21</v>
      </c>
      <c r="K31" s="22">
        <v>313.2</v>
      </c>
      <c r="L31" s="18">
        <f t="shared" si="0"/>
        <v>109306.8</v>
      </c>
    </row>
    <row r="32" spans="1:13" x14ac:dyDescent="0.3">
      <c r="A32" s="13">
        <v>25</v>
      </c>
      <c r="B32" s="23">
        <v>14111703</v>
      </c>
      <c r="C32" s="14" t="s">
        <v>22</v>
      </c>
      <c r="D32" s="23" t="s">
        <v>12</v>
      </c>
      <c r="E32" s="38">
        <v>45825</v>
      </c>
      <c r="F32" s="38">
        <v>45825</v>
      </c>
      <c r="G32" s="16">
        <v>204</v>
      </c>
      <c r="H32" s="16">
        <v>76</v>
      </c>
      <c r="I32" s="16">
        <f t="shared" si="1"/>
        <v>128</v>
      </c>
      <c r="J32" s="14" t="s">
        <v>23</v>
      </c>
      <c r="K32" s="17">
        <v>658.44</v>
      </c>
      <c r="L32" s="18">
        <f t="shared" si="0"/>
        <v>84280.320000000007</v>
      </c>
    </row>
    <row r="33" spans="1:12" x14ac:dyDescent="0.3">
      <c r="A33" s="13">
        <v>26</v>
      </c>
      <c r="B33" s="13">
        <v>53131626</v>
      </c>
      <c r="C33" s="14" t="s">
        <v>24</v>
      </c>
      <c r="D33" s="23" t="s">
        <v>12</v>
      </c>
      <c r="E33" s="38">
        <v>45645</v>
      </c>
      <c r="F33" s="39">
        <v>45645</v>
      </c>
      <c r="G33" s="16">
        <v>33</v>
      </c>
      <c r="H33" s="16">
        <v>1</v>
      </c>
      <c r="I33" s="16">
        <f t="shared" si="1"/>
        <v>32</v>
      </c>
      <c r="J33" s="14" t="s">
        <v>25</v>
      </c>
      <c r="K33" s="17">
        <v>460.2</v>
      </c>
      <c r="L33" s="18">
        <f>I33*K33</f>
        <v>14726.4</v>
      </c>
    </row>
    <row r="34" spans="1:12" x14ac:dyDescent="0.3">
      <c r="A34" s="13">
        <v>27</v>
      </c>
      <c r="B34" s="13">
        <v>46181504</v>
      </c>
      <c r="C34" s="14" t="s">
        <v>26</v>
      </c>
      <c r="D34" s="23" t="s">
        <v>12</v>
      </c>
      <c r="E34" s="39">
        <v>45645</v>
      </c>
      <c r="F34" s="39">
        <v>45645</v>
      </c>
      <c r="G34" s="16">
        <v>73</v>
      </c>
      <c r="H34" s="16">
        <v>5</v>
      </c>
      <c r="I34" s="16">
        <f t="shared" si="1"/>
        <v>68</v>
      </c>
      <c r="J34" s="21" t="s">
        <v>17</v>
      </c>
      <c r="K34" s="17">
        <v>102.66</v>
      </c>
      <c r="L34" s="18">
        <f t="shared" ref="L34:L42" si="2">+K34*I34</f>
        <v>6980.88</v>
      </c>
    </row>
    <row r="35" spans="1:12" x14ac:dyDescent="0.3">
      <c r="A35" s="13">
        <v>28</v>
      </c>
      <c r="B35" s="19">
        <v>47131810</v>
      </c>
      <c r="C35" s="20" t="s">
        <v>27</v>
      </c>
      <c r="D35" s="15" t="s">
        <v>12</v>
      </c>
      <c r="E35" s="37">
        <v>45645</v>
      </c>
      <c r="F35" s="37">
        <v>45645</v>
      </c>
      <c r="G35" s="16">
        <v>269</v>
      </c>
      <c r="H35" s="16">
        <v>9</v>
      </c>
      <c r="I35" s="16">
        <f t="shared" si="1"/>
        <v>260</v>
      </c>
      <c r="J35" s="21" t="s">
        <v>28</v>
      </c>
      <c r="K35" s="22">
        <v>147.5</v>
      </c>
      <c r="L35" s="18">
        <f t="shared" si="2"/>
        <v>38350</v>
      </c>
    </row>
    <row r="36" spans="1:12" x14ac:dyDescent="0.3">
      <c r="A36" s="13">
        <v>29</v>
      </c>
      <c r="B36" s="13">
        <v>50201711</v>
      </c>
      <c r="C36" s="20" t="s">
        <v>29</v>
      </c>
      <c r="D36" s="15" t="s">
        <v>12</v>
      </c>
      <c r="E36" s="37">
        <v>45645</v>
      </c>
      <c r="F36" s="37">
        <v>45645</v>
      </c>
      <c r="G36" s="16">
        <v>86</v>
      </c>
      <c r="H36" s="16">
        <v>3</v>
      </c>
      <c r="I36" s="16">
        <f t="shared" si="1"/>
        <v>83</v>
      </c>
      <c r="J36" s="21" t="s">
        <v>21</v>
      </c>
      <c r="K36" s="22">
        <v>540</v>
      </c>
      <c r="L36" s="18">
        <f t="shared" si="2"/>
        <v>44820</v>
      </c>
    </row>
    <row r="37" spans="1:12" x14ac:dyDescent="0.3">
      <c r="A37" s="13">
        <v>30</v>
      </c>
      <c r="B37" s="13">
        <v>5020174</v>
      </c>
      <c r="C37" s="20" t="s">
        <v>30</v>
      </c>
      <c r="D37" s="15" t="s">
        <v>12</v>
      </c>
      <c r="E37" s="37">
        <v>45645</v>
      </c>
      <c r="F37" s="37">
        <v>45645</v>
      </c>
      <c r="G37" s="16">
        <v>353</v>
      </c>
      <c r="H37" s="16">
        <v>35</v>
      </c>
      <c r="I37" s="16">
        <f t="shared" si="1"/>
        <v>318</v>
      </c>
      <c r="J37" s="21" t="s">
        <v>17</v>
      </c>
      <c r="K37" s="22">
        <v>507</v>
      </c>
      <c r="L37" s="18">
        <f t="shared" si="2"/>
        <v>161226</v>
      </c>
    </row>
    <row r="38" spans="1:12" x14ac:dyDescent="0.3">
      <c r="A38" s="13">
        <v>31</v>
      </c>
      <c r="B38" s="13">
        <v>44103103</v>
      </c>
      <c r="C38" s="20" t="s">
        <v>31</v>
      </c>
      <c r="D38" s="15" t="s">
        <v>12</v>
      </c>
      <c r="E38" s="37">
        <v>45645</v>
      </c>
      <c r="F38" s="37">
        <v>45645</v>
      </c>
      <c r="G38" s="16">
        <v>37</v>
      </c>
      <c r="H38" s="16">
        <v>37</v>
      </c>
      <c r="I38" s="16">
        <f t="shared" si="1"/>
        <v>0</v>
      </c>
      <c r="J38" s="21" t="s">
        <v>21</v>
      </c>
      <c r="K38" s="22">
        <v>48.97</v>
      </c>
      <c r="L38" s="18">
        <f t="shared" si="2"/>
        <v>0</v>
      </c>
    </row>
    <row r="39" spans="1:12" x14ac:dyDescent="0.3">
      <c r="A39" s="13">
        <v>32</v>
      </c>
      <c r="B39" s="13">
        <v>44103103</v>
      </c>
      <c r="C39" s="20" t="s">
        <v>32</v>
      </c>
      <c r="D39" s="15" t="s">
        <v>12</v>
      </c>
      <c r="E39" s="37">
        <v>45645</v>
      </c>
      <c r="F39" s="37">
        <v>45645</v>
      </c>
      <c r="G39" s="16">
        <v>87</v>
      </c>
      <c r="H39" s="16">
        <v>5</v>
      </c>
      <c r="I39" s="16">
        <f t="shared" si="1"/>
        <v>82</v>
      </c>
      <c r="J39" s="21" t="s">
        <v>21</v>
      </c>
      <c r="K39" s="22">
        <v>134.4</v>
      </c>
      <c r="L39" s="18">
        <f t="shared" si="2"/>
        <v>11020.800000000001</v>
      </c>
    </row>
    <row r="40" spans="1:12" x14ac:dyDescent="0.3">
      <c r="A40" s="13">
        <v>33</v>
      </c>
      <c r="B40" s="13">
        <v>47131801</v>
      </c>
      <c r="C40" s="14" t="s">
        <v>33</v>
      </c>
      <c r="D40" s="23" t="s">
        <v>12</v>
      </c>
      <c r="E40" s="37">
        <v>45645</v>
      </c>
      <c r="F40" s="39">
        <v>45645</v>
      </c>
      <c r="G40" s="16">
        <v>86</v>
      </c>
      <c r="H40" s="16">
        <v>0</v>
      </c>
      <c r="I40" s="16">
        <f t="shared" si="1"/>
        <v>86</v>
      </c>
      <c r="J40" s="14" t="s">
        <v>25</v>
      </c>
      <c r="K40" s="17">
        <v>221.84</v>
      </c>
      <c r="L40" s="18">
        <f t="shared" si="2"/>
        <v>19078.240000000002</v>
      </c>
    </row>
    <row r="41" spans="1:12" x14ac:dyDescent="0.3">
      <c r="A41" s="13">
        <v>34</v>
      </c>
      <c r="B41" s="19">
        <v>25111903</v>
      </c>
      <c r="C41" s="20" t="s">
        <v>34</v>
      </c>
      <c r="D41" s="15" t="s">
        <v>12</v>
      </c>
      <c r="E41" s="37">
        <v>45645</v>
      </c>
      <c r="F41" s="37">
        <v>45645</v>
      </c>
      <c r="G41" s="16">
        <v>0</v>
      </c>
      <c r="H41" s="16">
        <v>0</v>
      </c>
      <c r="I41" s="16">
        <f t="shared" si="1"/>
        <v>0</v>
      </c>
      <c r="J41" s="21" t="s">
        <v>17</v>
      </c>
      <c r="K41" s="22">
        <v>141.6</v>
      </c>
      <c r="L41" s="18">
        <f t="shared" si="2"/>
        <v>0</v>
      </c>
    </row>
    <row r="42" spans="1:12" x14ac:dyDescent="0.3">
      <c r="A42" s="13">
        <v>35</v>
      </c>
      <c r="B42" s="19">
        <v>47131803</v>
      </c>
      <c r="C42" s="20" t="s">
        <v>35</v>
      </c>
      <c r="D42" s="15" t="s">
        <v>12</v>
      </c>
      <c r="E42" s="37">
        <v>45645</v>
      </c>
      <c r="F42" s="37">
        <v>45645</v>
      </c>
      <c r="G42" s="16">
        <v>328</v>
      </c>
      <c r="H42" s="16">
        <v>67</v>
      </c>
      <c r="I42" s="16">
        <f t="shared" si="1"/>
        <v>261</v>
      </c>
      <c r="J42" s="21" t="s">
        <v>25</v>
      </c>
      <c r="K42" s="22">
        <v>84.96</v>
      </c>
      <c r="L42" s="18">
        <f t="shared" si="2"/>
        <v>22174.559999999998</v>
      </c>
    </row>
    <row r="43" spans="1:12" x14ac:dyDescent="0.3">
      <c r="A43" s="13">
        <v>36</v>
      </c>
      <c r="B43" s="19">
        <v>12141901</v>
      </c>
      <c r="C43" s="20" t="s">
        <v>36</v>
      </c>
      <c r="D43" s="15" t="s">
        <v>12</v>
      </c>
      <c r="E43" s="37">
        <v>45645</v>
      </c>
      <c r="F43" s="37">
        <v>45645</v>
      </c>
      <c r="G43" s="16">
        <v>34</v>
      </c>
      <c r="H43" s="16">
        <v>10</v>
      </c>
      <c r="I43" s="16">
        <f t="shared" si="1"/>
        <v>24</v>
      </c>
      <c r="J43" s="21" t="s">
        <v>28</v>
      </c>
      <c r="K43" s="22">
        <v>60.77</v>
      </c>
      <c r="L43" s="18">
        <f>I43*K43</f>
        <v>1458.48</v>
      </c>
    </row>
    <row r="44" spans="1:12" x14ac:dyDescent="0.3">
      <c r="A44" s="13">
        <v>37</v>
      </c>
      <c r="B44" s="25">
        <v>47121708</v>
      </c>
      <c r="C44" s="20" t="s">
        <v>37</v>
      </c>
      <c r="D44" s="15" t="s">
        <v>12</v>
      </c>
      <c r="E44" s="37">
        <v>45645</v>
      </c>
      <c r="F44" s="37">
        <v>45645</v>
      </c>
      <c r="G44" s="16">
        <v>107</v>
      </c>
      <c r="H44" s="16">
        <v>0</v>
      </c>
      <c r="I44" s="16">
        <f t="shared" si="1"/>
        <v>107</v>
      </c>
      <c r="J44" s="21" t="s">
        <v>19</v>
      </c>
      <c r="K44" s="22">
        <v>490.88</v>
      </c>
      <c r="L44" s="18">
        <f>+K44*I44</f>
        <v>52524.159999999996</v>
      </c>
    </row>
    <row r="45" spans="1:12" x14ac:dyDescent="0.3">
      <c r="A45" s="13">
        <v>38</v>
      </c>
      <c r="B45" s="25">
        <v>47121708</v>
      </c>
      <c r="C45" s="20" t="s">
        <v>38</v>
      </c>
      <c r="D45" s="15" t="s">
        <v>12</v>
      </c>
      <c r="E45" s="37">
        <v>45645</v>
      </c>
      <c r="F45" s="37">
        <v>45645</v>
      </c>
      <c r="G45" s="16">
        <v>35</v>
      </c>
      <c r="H45" s="16">
        <v>7</v>
      </c>
      <c r="I45" s="16">
        <f t="shared" si="1"/>
        <v>28</v>
      </c>
      <c r="J45" s="21" t="s">
        <v>19</v>
      </c>
      <c r="K45" s="22">
        <v>269.04000000000002</v>
      </c>
      <c r="L45" s="18">
        <f>+K45*I45</f>
        <v>7533.1200000000008</v>
      </c>
    </row>
    <row r="46" spans="1:12" x14ac:dyDescent="0.3">
      <c r="A46" s="13">
        <v>39</v>
      </c>
      <c r="B46" s="13">
        <v>47121708</v>
      </c>
      <c r="C46" s="14" t="s">
        <v>39</v>
      </c>
      <c r="D46" s="15" t="s">
        <v>12</v>
      </c>
      <c r="E46" s="37">
        <v>45645</v>
      </c>
      <c r="F46" s="37">
        <v>45645</v>
      </c>
      <c r="G46" s="16">
        <v>31</v>
      </c>
      <c r="H46" s="16">
        <v>0</v>
      </c>
      <c r="I46" s="16">
        <f t="shared" si="1"/>
        <v>31</v>
      </c>
      <c r="J46" s="21" t="s">
        <v>19</v>
      </c>
      <c r="K46" s="17">
        <v>301</v>
      </c>
      <c r="L46" s="18">
        <f>+K46*I46</f>
        <v>9331</v>
      </c>
    </row>
    <row r="47" spans="1:12" x14ac:dyDescent="0.3">
      <c r="A47" s="13">
        <v>40</v>
      </c>
      <c r="B47" s="13">
        <v>47131502</v>
      </c>
      <c r="C47" s="14" t="s">
        <v>40</v>
      </c>
      <c r="D47" s="23" t="s">
        <v>12</v>
      </c>
      <c r="E47" s="37">
        <v>45645</v>
      </c>
      <c r="F47" s="37">
        <v>45645</v>
      </c>
      <c r="G47" s="16">
        <v>0</v>
      </c>
      <c r="H47" s="16">
        <v>0</v>
      </c>
      <c r="I47" s="16">
        <f t="shared" si="1"/>
        <v>0</v>
      </c>
      <c r="J47" s="14" t="s">
        <v>17</v>
      </c>
      <c r="K47" s="17">
        <v>40.119999999999997</v>
      </c>
      <c r="L47" s="18">
        <f>+K47*I47</f>
        <v>0</v>
      </c>
    </row>
    <row r="48" spans="1:12" x14ac:dyDescent="0.3">
      <c r="A48" s="13">
        <v>41</v>
      </c>
      <c r="B48" s="19">
        <v>44103103</v>
      </c>
      <c r="C48" s="14" t="s">
        <v>41</v>
      </c>
      <c r="D48" s="15" t="s">
        <v>12</v>
      </c>
      <c r="E48" s="37">
        <v>45625</v>
      </c>
      <c r="F48" s="37">
        <v>45625</v>
      </c>
      <c r="G48" s="16">
        <v>10</v>
      </c>
      <c r="H48" s="16">
        <v>0</v>
      </c>
      <c r="I48" s="16">
        <v>10</v>
      </c>
      <c r="J48" s="14" t="s">
        <v>17</v>
      </c>
      <c r="K48" s="17">
        <v>9044</v>
      </c>
      <c r="L48" s="18">
        <f>I48*K48</f>
        <v>90440</v>
      </c>
    </row>
    <row r="49" spans="1:12" x14ac:dyDescent="0.3">
      <c r="A49" s="13">
        <v>42</v>
      </c>
      <c r="B49" s="19">
        <v>44103103</v>
      </c>
      <c r="C49" s="14" t="s">
        <v>42</v>
      </c>
      <c r="D49" s="15" t="s">
        <v>12</v>
      </c>
      <c r="E49" s="37">
        <v>45625</v>
      </c>
      <c r="F49" s="37">
        <v>45625</v>
      </c>
      <c r="G49" s="16">
        <v>10</v>
      </c>
      <c r="H49" s="16"/>
      <c r="I49" s="16">
        <v>10</v>
      </c>
      <c r="J49" s="14" t="s">
        <v>17</v>
      </c>
      <c r="K49" s="17">
        <v>9044</v>
      </c>
      <c r="L49" s="18">
        <f t="shared" ref="L49:L57" si="3">I49*K49</f>
        <v>90440</v>
      </c>
    </row>
    <row r="50" spans="1:12" x14ac:dyDescent="0.3">
      <c r="A50" s="13">
        <v>43</v>
      </c>
      <c r="B50" s="19">
        <v>44103103</v>
      </c>
      <c r="C50" s="14" t="s">
        <v>43</v>
      </c>
      <c r="D50" s="15" t="s">
        <v>12</v>
      </c>
      <c r="E50" s="37">
        <v>45625</v>
      </c>
      <c r="F50" s="37">
        <v>45625</v>
      </c>
      <c r="G50" s="16">
        <v>10</v>
      </c>
      <c r="H50" s="16"/>
      <c r="I50" s="16">
        <v>10</v>
      </c>
      <c r="J50" s="14" t="s">
        <v>17</v>
      </c>
      <c r="K50" s="17">
        <v>9044</v>
      </c>
      <c r="L50" s="18">
        <f t="shared" si="3"/>
        <v>90440</v>
      </c>
    </row>
    <row r="51" spans="1:12" x14ac:dyDescent="0.3">
      <c r="A51" s="13">
        <v>44</v>
      </c>
      <c r="B51" s="19">
        <v>44103103</v>
      </c>
      <c r="C51" s="14" t="s">
        <v>44</v>
      </c>
      <c r="D51" s="15" t="s">
        <v>12</v>
      </c>
      <c r="E51" s="37">
        <v>45625</v>
      </c>
      <c r="F51" s="37">
        <v>45625</v>
      </c>
      <c r="G51" s="16">
        <v>10</v>
      </c>
      <c r="H51" s="16"/>
      <c r="I51" s="16">
        <v>10</v>
      </c>
      <c r="J51" s="14" t="s">
        <v>17</v>
      </c>
      <c r="K51" s="17">
        <v>9176</v>
      </c>
      <c r="L51" s="18">
        <f t="shared" si="3"/>
        <v>91760</v>
      </c>
    </row>
    <row r="52" spans="1:12" x14ac:dyDescent="0.3">
      <c r="A52" s="13">
        <v>45</v>
      </c>
      <c r="B52" s="19">
        <v>44103103</v>
      </c>
      <c r="C52" s="14" t="s">
        <v>45</v>
      </c>
      <c r="D52" s="15" t="s">
        <v>12</v>
      </c>
      <c r="E52" s="37">
        <v>45625</v>
      </c>
      <c r="F52" s="37">
        <v>45625</v>
      </c>
      <c r="G52" s="16">
        <v>5</v>
      </c>
      <c r="H52" s="16">
        <v>0</v>
      </c>
      <c r="I52" s="16">
        <f t="shared" ref="I52:I57" si="4">G52-H52</f>
        <v>5</v>
      </c>
      <c r="J52" s="14" t="s">
        <v>17</v>
      </c>
      <c r="K52" s="17">
        <v>1021</v>
      </c>
      <c r="L52" s="18">
        <f t="shared" si="3"/>
        <v>5105</v>
      </c>
    </row>
    <row r="53" spans="1:12" x14ac:dyDescent="0.3">
      <c r="A53" s="13">
        <v>46</v>
      </c>
      <c r="B53" s="19">
        <v>44103103</v>
      </c>
      <c r="C53" s="14" t="s">
        <v>46</v>
      </c>
      <c r="D53" s="15" t="s">
        <v>12</v>
      </c>
      <c r="E53" s="37">
        <v>45625</v>
      </c>
      <c r="F53" s="37">
        <v>45625</v>
      </c>
      <c r="G53" s="16">
        <v>5</v>
      </c>
      <c r="H53" s="16">
        <v>0</v>
      </c>
      <c r="I53" s="16">
        <f t="shared" si="4"/>
        <v>5</v>
      </c>
      <c r="J53" s="14" t="s">
        <v>17</v>
      </c>
      <c r="K53" s="17">
        <v>871.01</v>
      </c>
      <c r="L53" s="18">
        <f t="shared" si="3"/>
        <v>4355.05</v>
      </c>
    </row>
    <row r="54" spans="1:12" x14ac:dyDescent="0.3">
      <c r="A54" s="13">
        <v>47</v>
      </c>
      <c r="B54" s="19">
        <v>44103103</v>
      </c>
      <c r="C54" s="14" t="s">
        <v>47</v>
      </c>
      <c r="D54" s="15" t="s">
        <v>12</v>
      </c>
      <c r="E54" s="37">
        <v>45625</v>
      </c>
      <c r="F54" s="37">
        <v>45625</v>
      </c>
      <c r="G54" s="16">
        <v>5</v>
      </c>
      <c r="H54" s="16">
        <v>0</v>
      </c>
      <c r="I54" s="16">
        <f t="shared" si="4"/>
        <v>5</v>
      </c>
      <c r="J54" s="14" t="s">
        <v>17</v>
      </c>
      <c r="K54" s="17">
        <v>871.01</v>
      </c>
      <c r="L54" s="18">
        <f t="shared" si="3"/>
        <v>4355.05</v>
      </c>
    </row>
    <row r="55" spans="1:12" x14ac:dyDescent="0.3">
      <c r="A55" s="13">
        <v>48</v>
      </c>
      <c r="B55" s="19">
        <v>44103103</v>
      </c>
      <c r="C55" s="14" t="s">
        <v>48</v>
      </c>
      <c r="D55" s="15" t="s">
        <v>12</v>
      </c>
      <c r="E55" s="37">
        <v>45625</v>
      </c>
      <c r="F55" s="37">
        <v>45625</v>
      </c>
      <c r="G55" s="16">
        <v>5</v>
      </c>
      <c r="H55" s="16">
        <v>0</v>
      </c>
      <c r="I55" s="16">
        <f t="shared" si="4"/>
        <v>5</v>
      </c>
      <c r="J55" s="14" t="s">
        <v>17</v>
      </c>
      <c r="K55" s="17">
        <v>871.01</v>
      </c>
      <c r="L55" s="18">
        <f t="shared" si="3"/>
        <v>4355.05</v>
      </c>
    </row>
    <row r="56" spans="1:12" x14ac:dyDescent="0.3">
      <c r="A56" s="13">
        <v>49</v>
      </c>
      <c r="B56" s="19">
        <v>44103103</v>
      </c>
      <c r="C56" s="14" t="s">
        <v>49</v>
      </c>
      <c r="D56" s="15" t="s">
        <v>12</v>
      </c>
      <c r="E56" s="37">
        <v>45625</v>
      </c>
      <c r="F56" s="37">
        <v>45625</v>
      </c>
      <c r="G56" s="16">
        <v>264</v>
      </c>
      <c r="H56" s="16">
        <v>4</v>
      </c>
      <c r="I56" s="16">
        <f t="shared" si="4"/>
        <v>260</v>
      </c>
      <c r="J56" s="14" t="s">
        <v>17</v>
      </c>
      <c r="K56" s="17">
        <v>2485</v>
      </c>
      <c r="L56" s="18">
        <f t="shared" si="3"/>
        <v>646100</v>
      </c>
    </row>
    <row r="57" spans="1:12" x14ac:dyDescent="0.3">
      <c r="A57" s="13">
        <v>50</v>
      </c>
      <c r="B57" s="19">
        <v>44103103</v>
      </c>
      <c r="C57" s="14" t="s">
        <v>50</v>
      </c>
      <c r="D57" s="15" t="s">
        <v>12</v>
      </c>
      <c r="E57" s="37">
        <v>45625</v>
      </c>
      <c r="F57" s="37">
        <v>45625</v>
      </c>
      <c r="G57" s="16">
        <v>264</v>
      </c>
      <c r="H57" s="16">
        <v>4</v>
      </c>
      <c r="I57" s="16">
        <f t="shared" si="4"/>
        <v>260</v>
      </c>
      <c r="J57" s="14" t="s">
        <v>17</v>
      </c>
      <c r="K57" s="17">
        <v>2571</v>
      </c>
      <c r="L57" s="18">
        <f t="shared" si="3"/>
        <v>668460</v>
      </c>
    </row>
    <row r="58" spans="1:12" x14ac:dyDescent="0.3">
      <c r="A58" s="13">
        <v>51</v>
      </c>
      <c r="B58" s="19">
        <v>14111510</v>
      </c>
      <c r="C58" s="20" t="s">
        <v>51</v>
      </c>
      <c r="D58" s="15" t="s">
        <v>12</v>
      </c>
      <c r="E58" s="37">
        <v>45625</v>
      </c>
      <c r="F58" s="37">
        <v>45625</v>
      </c>
      <c r="G58" s="16">
        <v>8</v>
      </c>
      <c r="H58" s="16">
        <v>0</v>
      </c>
      <c r="I58" s="16">
        <f>+G58-H58</f>
        <v>8</v>
      </c>
      <c r="J58" s="21" t="s">
        <v>17</v>
      </c>
      <c r="K58" s="22">
        <v>10591</v>
      </c>
      <c r="L58" s="18">
        <f t="shared" ref="L58:L84" si="5">+K58*I58</f>
        <v>84728</v>
      </c>
    </row>
    <row r="59" spans="1:12" x14ac:dyDescent="0.3">
      <c r="A59" s="13">
        <v>52</v>
      </c>
      <c r="B59" s="13">
        <v>44103103</v>
      </c>
      <c r="C59" s="20" t="s">
        <v>52</v>
      </c>
      <c r="D59" s="15" t="s">
        <v>12</v>
      </c>
      <c r="E59" s="37">
        <v>45625</v>
      </c>
      <c r="F59" s="37">
        <v>45625</v>
      </c>
      <c r="G59" s="16">
        <v>44</v>
      </c>
      <c r="H59" s="16">
        <v>2</v>
      </c>
      <c r="I59" s="16">
        <f>+G59-H59</f>
        <v>42</v>
      </c>
      <c r="J59" s="21" t="s">
        <v>17</v>
      </c>
      <c r="K59" s="22">
        <v>5837</v>
      </c>
      <c r="L59" s="18">
        <f t="shared" si="5"/>
        <v>245154</v>
      </c>
    </row>
    <row r="60" spans="1:12" x14ac:dyDescent="0.3">
      <c r="A60" s="13">
        <v>53</v>
      </c>
      <c r="B60" s="13">
        <v>44103103</v>
      </c>
      <c r="C60" s="20" t="s">
        <v>53</v>
      </c>
      <c r="D60" s="15" t="s">
        <v>12</v>
      </c>
      <c r="E60" s="37">
        <v>45625</v>
      </c>
      <c r="F60" s="37">
        <v>45625</v>
      </c>
      <c r="G60" s="16">
        <v>31</v>
      </c>
      <c r="H60" s="16">
        <v>0</v>
      </c>
      <c r="I60" s="16">
        <f t="shared" ref="I60:I66" si="6">G60-H60</f>
        <v>31</v>
      </c>
      <c r="J60" s="21" t="s">
        <v>17</v>
      </c>
      <c r="K60" s="22">
        <v>3456</v>
      </c>
      <c r="L60" s="18">
        <f t="shared" si="5"/>
        <v>107136</v>
      </c>
    </row>
    <row r="61" spans="1:12" x14ac:dyDescent="0.3">
      <c r="A61" s="13">
        <v>54</v>
      </c>
      <c r="B61" s="19">
        <v>44103103</v>
      </c>
      <c r="C61" s="20" t="s">
        <v>54</v>
      </c>
      <c r="D61" s="15" t="s">
        <v>12</v>
      </c>
      <c r="E61" s="37">
        <v>45625</v>
      </c>
      <c r="F61" s="37">
        <v>45625</v>
      </c>
      <c r="G61" s="16">
        <v>17</v>
      </c>
      <c r="H61" s="16">
        <v>1</v>
      </c>
      <c r="I61" s="16">
        <f t="shared" si="6"/>
        <v>16</v>
      </c>
      <c r="J61" s="21" t="s">
        <v>17</v>
      </c>
      <c r="K61" s="22">
        <v>5922</v>
      </c>
      <c r="L61" s="18">
        <f t="shared" si="5"/>
        <v>94752</v>
      </c>
    </row>
    <row r="62" spans="1:12" x14ac:dyDescent="0.3">
      <c r="A62" s="13">
        <v>55</v>
      </c>
      <c r="B62" s="19">
        <v>44103103</v>
      </c>
      <c r="C62" s="20" t="s">
        <v>55</v>
      </c>
      <c r="D62" s="15" t="s">
        <v>12</v>
      </c>
      <c r="E62" s="37">
        <v>45625</v>
      </c>
      <c r="F62" s="37">
        <v>45625</v>
      </c>
      <c r="G62" s="16">
        <v>13</v>
      </c>
      <c r="H62" s="16">
        <v>5</v>
      </c>
      <c r="I62" s="16">
        <f t="shared" si="6"/>
        <v>8</v>
      </c>
      <c r="J62" s="21" t="s">
        <v>17</v>
      </c>
      <c r="K62" s="22">
        <v>6520</v>
      </c>
      <c r="L62" s="18">
        <f>+K62*I62</f>
        <v>52160</v>
      </c>
    </row>
    <row r="63" spans="1:12" x14ac:dyDescent="0.3">
      <c r="A63" s="13">
        <v>56</v>
      </c>
      <c r="B63" s="19">
        <v>44103103</v>
      </c>
      <c r="C63" s="20" t="s">
        <v>56</v>
      </c>
      <c r="D63" s="15" t="s">
        <v>12</v>
      </c>
      <c r="E63" s="37">
        <v>45625</v>
      </c>
      <c r="F63" s="37">
        <v>45625</v>
      </c>
      <c r="G63" s="16">
        <v>26</v>
      </c>
      <c r="H63" s="16">
        <v>3</v>
      </c>
      <c r="I63" s="16">
        <f t="shared" si="6"/>
        <v>23</v>
      </c>
      <c r="J63" s="21" t="s">
        <v>17</v>
      </c>
      <c r="K63" s="22">
        <v>6887</v>
      </c>
      <c r="L63" s="18">
        <f t="shared" si="5"/>
        <v>158401</v>
      </c>
    </row>
    <row r="64" spans="1:12" x14ac:dyDescent="0.3">
      <c r="A64" s="13">
        <v>57</v>
      </c>
      <c r="B64" s="19">
        <v>44103103</v>
      </c>
      <c r="C64" s="20" t="s">
        <v>57</v>
      </c>
      <c r="D64" s="15" t="s">
        <v>12</v>
      </c>
      <c r="E64" s="37">
        <v>45625</v>
      </c>
      <c r="F64" s="37">
        <v>45625</v>
      </c>
      <c r="G64" s="16">
        <v>19</v>
      </c>
      <c r="H64" s="16">
        <v>5</v>
      </c>
      <c r="I64" s="16">
        <f t="shared" si="6"/>
        <v>14</v>
      </c>
      <c r="J64" s="21" t="s">
        <v>17</v>
      </c>
      <c r="K64" s="22">
        <v>6887</v>
      </c>
      <c r="L64" s="18">
        <f t="shared" si="5"/>
        <v>96418</v>
      </c>
    </row>
    <row r="65" spans="1:12" x14ac:dyDescent="0.3">
      <c r="A65" s="13">
        <v>58</v>
      </c>
      <c r="B65" s="19">
        <v>44103103</v>
      </c>
      <c r="C65" s="20" t="s">
        <v>58</v>
      </c>
      <c r="D65" s="15" t="s">
        <v>12</v>
      </c>
      <c r="E65" s="37">
        <v>45625</v>
      </c>
      <c r="F65" s="37">
        <v>45625</v>
      </c>
      <c r="G65" s="16">
        <v>25</v>
      </c>
      <c r="H65" s="16">
        <v>1</v>
      </c>
      <c r="I65" s="16">
        <f t="shared" si="6"/>
        <v>24</v>
      </c>
      <c r="J65" s="21" t="s">
        <v>17</v>
      </c>
      <c r="K65" s="22">
        <v>6887</v>
      </c>
      <c r="L65" s="18">
        <f t="shared" si="5"/>
        <v>165288</v>
      </c>
    </row>
    <row r="66" spans="1:12" x14ac:dyDescent="0.3">
      <c r="A66" s="13">
        <v>59</v>
      </c>
      <c r="B66" s="19">
        <v>14111512</v>
      </c>
      <c r="C66" s="20" t="s">
        <v>59</v>
      </c>
      <c r="D66" s="15" t="s">
        <v>12</v>
      </c>
      <c r="E66" s="37">
        <v>45625</v>
      </c>
      <c r="F66" s="37">
        <v>45625</v>
      </c>
      <c r="G66" s="16">
        <v>10</v>
      </c>
      <c r="H66" s="16">
        <v>1</v>
      </c>
      <c r="I66" s="16">
        <f t="shared" si="6"/>
        <v>9</v>
      </c>
      <c r="J66" s="21" t="s">
        <v>17</v>
      </c>
      <c r="K66" s="22">
        <v>6875</v>
      </c>
      <c r="L66" s="18">
        <f t="shared" si="5"/>
        <v>61875</v>
      </c>
    </row>
    <row r="67" spans="1:12" x14ac:dyDescent="0.3">
      <c r="A67" s="13">
        <v>60</v>
      </c>
      <c r="B67" s="19">
        <v>14111511</v>
      </c>
      <c r="C67" s="20" t="s">
        <v>60</v>
      </c>
      <c r="D67" s="15" t="s">
        <v>12</v>
      </c>
      <c r="E67" s="37">
        <v>45625</v>
      </c>
      <c r="F67" s="37">
        <v>45625</v>
      </c>
      <c r="G67" s="16">
        <v>0</v>
      </c>
      <c r="H67" s="16">
        <v>0</v>
      </c>
      <c r="I67" s="16">
        <f>+G67-H67</f>
        <v>0</v>
      </c>
      <c r="J67" s="21" t="s">
        <v>17</v>
      </c>
      <c r="K67" s="22">
        <v>6875</v>
      </c>
      <c r="L67" s="18">
        <f t="shared" si="5"/>
        <v>0</v>
      </c>
    </row>
    <row r="68" spans="1:12" x14ac:dyDescent="0.3">
      <c r="A68" s="13">
        <v>61</v>
      </c>
      <c r="B68" s="19">
        <v>14111511</v>
      </c>
      <c r="C68" s="20" t="s">
        <v>61</v>
      </c>
      <c r="D68" s="15" t="s">
        <v>12</v>
      </c>
      <c r="E68" s="37">
        <v>45625</v>
      </c>
      <c r="F68" s="37">
        <v>45625</v>
      </c>
      <c r="G68" s="16">
        <v>9</v>
      </c>
      <c r="H68" s="16">
        <v>1</v>
      </c>
      <c r="I68" s="16">
        <f>+G68-H68</f>
        <v>8</v>
      </c>
      <c r="J68" s="21" t="s">
        <v>17</v>
      </c>
      <c r="K68" s="22">
        <v>6875</v>
      </c>
      <c r="L68" s="18">
        <f t="shared" si="5"/>
        <v>55000</v>
      </c>
    </row>
    <row r="69" spans="1:12" x14ac:dyDescent="0.3">
      <c r="A69" s="13">
        <v>62</v>
      </c>
      <c r="B69" s="19">
        <v>14111511</v>
      </c>
      <c r="C69" s="20" t="s">
        <v>62</v>
      </c>
      <c r="D69" s="15" t="s">
        <v>12</v>
      </c>
      <c r="E69" s="37">
        <v>45625</v>
      </c>
      <c r="F69" s="37">
        <v>45625</v>
      </c>
      <c r="G69" s="16">
        <v>2</v>
      </c>
      <c r="H69" s="16">
        <v>1</v>
      </c>
      <c r="I69" s="16">
        <f>+G69-H69</f>
        <v>1</v>
      </c>
      <c r="J69" s="21" t="s">
        <v>17</v>
      </c>
      <c r="K69" s="22">
        <v>5697</v>
      </c>
      <c r="L69" s="18">
        <f t="shared" si="5"/>
        <v>5697</v>
      </c>
    </row>
    <row r="70" spans="1:12" x14ac:dyDescent="0.3">
      <c r="A70" s="13">
        <v>63</v>
      </c>
      <c r="B70" s="19">
        <v>14111511</v>
      </c>
      <c r="C70" s="20" t="s">
        <v>63</v>
      </c>
      <c r="D70" s="15" t="s">
        <v>12</v>
      </c>
      <c r="E70" s="37">
        <v>45625</v>
      </c>
      <c r="F70" s="37">
        <v>45625</v>
      </c>
      <c r="G70" s="16">
        <v>28</v>
      </c>
      <c r="H70" s="16">
        <v>0</v>
      </c>
      <c r="I70" s="16">
        <f>+G70-H70</f>
        <v>28</v>
      </c>
      <c r="J70" s="21" t="s">
        <v>17</v>
      </c>
      <c r="K70" s="22">
        <v>6926</v>
      </c>
      <c r="L70" s="18">
        <f t="shared" si="5"/>
        <v>193928</v>
      </c>
    </row>
    <row r="71" spans="1:12" x14ac:dyDescent="0.3">
      <c r="A71" s="13">
        <v>64</v>
      </c>
      <c r="B71" s="13">
        <v>44103103</v>
      </c>
      <c r="C71" s="20" t="s">
        <v>64</v>
      </c>
      <c r="D71" s="15" t="s">
        <v>12</v>
      </c>
      <c r="E71" s="37">
        <v>45625</v>
      </c>
      <c r="F71" s="37">
        <v>45625</v>
      </c>
      <c r="G71" s="16">
        <v>9</v>
      </c>
      <c r="H71" s="16">
        <v>0</v>
      </c>
      <c r="I71" s="16">
        <f>+G71-H71</f>
        <v>9</v>
      </c>
      <c r="J71" s="21" t="s">
        <v>17</v>
      </c>
      <c r="K71" s="22">
        <v>7463</v>
      </c>
      <c r="L71" s="18">
        <f t="shared" si="5"/>
        <v>67167</v>
      </c>
    </row>
    <row r="72" spans="1:12" x14ac:dyDescent="0.3">
      <c r="A72" s="13">
        <v>65</v>
      </c>
      <c r="B72" s="13">
        <v>44103103</v>
      </c>
      <c r="C72" s="20" t="s">
        <v>65</v>
      </c>
      <c r="D72" s="15" t="s">
        <v>12</v>
      </c>
      <c r="E72" s="37">
        <v>45625</v>
      </c>
      <c r="F72" s="37">
        <v>45625</v>
      </c>
      <c r="G72" s="16">
        <v>18</v>
      </c>
      <c r="H72" s="16">
        <v>0</v>
      </c>
      <c r="I72" s="16">
        <v>18</v>
      </c>
      <c r="J72" s="21" t="s">
        <v>17</v>
      </c>
      <c r="K72" s="22">
        <v>7463</v>
      </c>
      <c r="L72" s="18">
        <f t="shared" si="5"/>
        <v>134334</v>
      </c>
    </row>
    <row r="73" spans="1:12" x14ac:dyDescent="0.3">
      <c r="A73" s="13">
        <v>66</v>
      </c>
      <c r="B73" s="13">
        <v>44103103</v>
      </c>
      <c r="C73" s="20" t="s">
        <v>66</v>
      </c>
      <c r="D73" s="15" t="s">
        <v>12</v>
      </c>
      <c r="E73" s="37">
        <v>45625</v>
      </c>
      <c r="F73" s="37">
        <v>45625</v>
      </c>
      <c r="G73" s="16">
        <v>9</v>
      </c>
      <c r="H73" s="16">
        <v>0</v>
      </c>
      <c r="I73" s="16">
        <f>G73-H73</f>
        <v>9</v>
      </c>
      <c r="J73" s="21" t="s">
        <v>17</v>
      </c>
      <c r="K73" s="22">
        <v>5767</v>
      </c>
      <c r="L73" s="18">
        <f t="shared" si="5"/>
        <v>51903</v>
      </c>
    </row>
    <row r="74" spans="1:12" x14ac:dyDescent="0.3">
      <c r="A74" s="13">
        <v>67</v>
      </c>
      <c r="B74" s="13">
        <v>44103103</v>
      </c>
      <c r="C74" s="20" t="s">
        <v>67</v>
      </c>
      <c r="D74" s="15" t="s">
        <v>12</v>
      </c>
      <c r="E74" s="37">
        <v>45625</v>
      </c>
      <c r="F74" s="37">
        <v>45625</v>
      </c>
      <c r="G74" s="16">
        <v>9</v>
      </c>
      <c r="H74" s="16">
        <v>0</v>
      </c>
      <c r="I74" s="16">
        <f>G74-H74</f>
        <v>9</v>
      </c>
      <c r="J74" s="21" t="s">
        <v>17</v>
      </c>
      <c r="K74" s="22">
        <v>7463</v>
      </c>
      <c r="L74" s="18">
        <f t="shared" si="5"/>
        <v>67167</v>
      </c>
    </row>
    <row r="75" spans="1:12" x14ac:dyDescent="0.3">
      <c r="A75" s="13">
        <v>68</v>
      </c>
      <c r="B75" s="13">
        <v>44103103</v>
      </c>
      <c r="C75" s="20" t="s">
        <v>68</v>
      </c>
      <c r="D75" s="15" t="s">
        <v>12</v>
      </c>
      <c r="E75" s="37">
        <v>45625</v>
      </c>
      <c r="F75" s="37">
        <v>45625</v>
      </c>
      <c r="G75" s="16">
        <v>19</v>
      </c>
      <c r="H75" s="16">
        <v>0</v>
      </c>
      <c r="I75" s="16">
        <f>G75-H75</f>
        <v>19</v>
      </c>
      <c r="J75" s="21" t="s">
        <v>17</v>
      </c>
      <c r="K75" s="22">
        <v>9044</v>
      </c>
      <c r="L75" s="18">
        <f t="shared" si="5"/>
        <v>171836</v>
      </c>
    </row>
    <row r="76" spans="1:12" x14ac:dyDescent="0.3">
      <c r="A76" s="13">
        <v>69</v>
      </c>
      <c r="B76" s="13">
        <v>44122003</v>
      </c>
      <c r="C76" s="14" t="s">
        <v>69</v>
      </c>
      <c r="D76" s="15" t="s">
        <v>12</v>
      </c>
      <c r="E76" s="37">
        <v>45573</v>
      </c>
      <c r="F76" s="37">
        <v>45573</v>
      </c>
      <c r="G76" s="16">
        <v>7</v>
      </c>
      <c r="H76" s="16">
        <v>0</v>
      </c>
      <c r="I76" s="16">
        <f>G76-H76</f>
        <v>7</v>
      </c>
      <c r="J76" s="14" t="s">
        <v>17</v>
      </c>
      <c r="K76" s="17">
        <v>120</v>
      </c>
      <c r="L76" s="18">
        <f t="shared" si="5"/>
        <v>840</v>
      </c>
    </row>
    <row r="77" spans="1:12" x14ac:dyDescent="0.3">
      <c r="A77" s="13">
        <v>70</v>
      </c>
      <c r="B77" s="19">
        <v>44122011</v>
      </c>
      <c r="C77" s="20" t="s">
        <v>70</v>
      </c>
      <c r="D77" s="15" t="s">
        <v>12</v>
      </c>
      <c r="E77" s="37">
        <v>45573</v>
      </c>
      <c r="F77" s="37">
        <v>45573</v>
      </c>
      <c r="G77" s="16">
        <v>29</v>
      </c>
      <c r="H77" s="16">
        <v>8</v>
      </c>
      <c r="I77" s="16">
        <f>+G77-H77</f>
        <v>21</v>
      </c>
      <c r="J77" s="21" t="s">
        <v>71</v>
      </c>
      <c r="K77" s="22">
        <v>271.39999999999998</v>
      </c>
      <c r="L77" s="18">
        <f t="shared" si="5"/>
        <v>5699.4</v>
      </c>
    </row>
    <row r="78" spans="1:12" x14ac:dyDescent="0.3">
      <c r="A78" s="13">
        <v>71</v>
      </c>
      <c r="B78" s="19">
        <v>44121635</v>
      </c>
      <c r="C78" s="20" t="s">
        <v>216</v>
      </c>
      <c r="D78" s="15" t="s">
        <v>12</v>
      </c>
      <c r="E78" s="37">
        <v>45573</v>
      </c>
      <c r="F78" s="37">
        <v>45573</v>
      </c>
      <c r="G78" s="16">
        <v>159</v>
      </c>
      <c r="H78" s="16">
        <v>0</v>
      </c>
      <c r="I78" s="16">
        <f>+G78-H78</f>
        <v>159</v>
      </c>
      <c r="J78" s="21" t="s">
        <v>17</v>
      </c>
      <c r="K78" s="22">
        <v>38.86</v>
      </c>
      <c r="L78" s="18">
        <f t="shared" si="5"/>
        <v>6178.74</v>
      </c>
    </row>
    <row r="79" spans="1:12" x14ac:dyDescent="0.3">
      <c r="A79" s="13">
        <v>72</v>
      </c>
      <c r="B79" s="19">
        <v>44121713</v>
      </c>
      <c r="C79" s="20" t="s">
        <v>72</v>
      </c>
      <c r="D79" s="15" t="s">
        <v>12</v>
      </c>
      <c r="E79" s="37">
        <v>45573</v>
      </c>
      <c r="F79" s="37">
        <v>45573</v>
      </c>
      <c r="G79" s="24">
        <v>17</v>
      </c>
      <c r="H79" s="16">
        <v>0</v>
      </c>
      <c r="I79" s="16">
        <f>G79-H79</f>
        <v>17</v>
      </c>
      <c r="J79" s="21" t="s">
        <v>73</v>
      </c>
      <c r="K79" s="22">
        <v>425</v>
      </c>
      <c r="L79" s="18">
        <f t="shared" si="5"/>
        <v>7225</v>
      </c>
    </row>
    <row r="80" spans="1:12" x14ac:dyDescent="0.3">
      <c r="A80" s="13">
        <v>73</v>
      </c>
      <c r="B80" s="19">
        <v>44122016</v>
      </c>
      <c r="C80" s="20" t="s">
        <v>74</v>
      </c>
      <c r="D80" s="15" t="s">
        <v>12</v>
      </c>
      <c r="E80" s="37">
        <v>45573</v>
      </c>
      <c r="F80" s="37">
        <v>45573</v>
      </c>
      <c r="G80" s="16">
        <v>16</v>
      </c>
      <c r="H80" s="16">
        <v>0</v>
      </c>
      <c r="I80" s="16">
        <f>G80-H80</f>
        <v>16</v>
      </c>
      <c r="J80" s="21" t="s">
        <v>17</v>
      </c>
      <c r="K80" s="22">
        <v>150</v>
      </c>
      <c r="L80" s="18">
        <f t="shared" si="5"/>
        <v>2400</v>
      </c>
    </row>
    <row r="81" spans="1:12" x14ac:dyDescent="0.3">
      <c r="A81" s="13">
        <v>74</v>
      </c>
      <c r="B81" s="19">
        <v>44122011</v>
      </c>
      <c r="C81" s="20" t="s">
        <v>77</v>
      </c>
      <c r="D81" s="15" t="s">
        <v>12</v>
      </c>
      <c r="E81" s="37">
        <v>45573</v>
      </c>
      <c r="F81" s="37">
        <v>45573</v>
      </c>
      <c r="G81" s="16">
        <v>0</v>
      </c>
      <c r="H81" s="16">
        <v>0</v>
      </c>
      <c r="I81" s="16">
        <v>0</v>
      </c>
      <c r="J81" s="21" t="s">
        <v>17</v>
      </c>
      <c r="K81" s="22">
        <v>8555</v>
      </c>
      <c r="L81" s="18">
        <f t="shared" si="5"/>
        <v>0</v>
      </c>
    </row>
    <row r="82" spans="1:12" x14ac:dyDescent="0.3">
      <c r="A82" s="13">
        <v>75</v>
      </c>
      <c r="B82" s="19">
        <v>44101805</v>
      </c>
      <c r="C82" s="20" t="s">
        <v>79</v>
      </c>
      <c r="D82" s="15" t="s">
        <v>12</v>
      </c>
      <c r="E82" s="37">
        <v>45573</v>
      </c>
      <c r="F82" s="37">
        <v>45573</v>
      </c>
      <c r="G82" s="16">
        <v>42</v>
      </c>
      <c r="H82" s="16">
        <v>0</v>
      </c>
      <c r="I82" s="16">
        <f>G82-H82</f>
        <v>42</v>
      </c>
      <c r="J82" s="21" t="s">
        <v>17</v>
      </c>
      <c r="K82" s="22">
        <v>100.3</v>
      </c>
      <c r="L82" s="18">
        <f t="shared" si="5"/>
        <v>4212.5999999999995</v>
      </c>
    </row>
    <row r="83" spans="1:12" x14ac:dyDescent="0.3">
      <c r="A83" s="13">
        <v>76</v>
      </c>
      <c r="B83" s="19" t="s">
        <v>80</v>
      </c>
      <c r="C83" s="20" t="s">
        <v>81</v>
      </c>
      <c r="D83" s="15" t="s">
        <v>12</v>
      </c>
      <c r="E83" s="37">
        <v>45573</v>
      </c>
      <c r="F83" s="37">
        <v>45573</v>
      </c>
      <c r="G83" s="16">
        <v>70</v>
      </c>
      <c r="H83" s="16">
        <v>2</v>
      </c>
      <c r="I83" s="16">
        <f>G83-H83</f>
        <v>68</v>
      </c>
      <c r="J83" s="21" t="s">
        <v>17</v>
      </c>
      <c r="K83" s="22">
        <v>34</v>
      </c>
      <c r="L83" s="18">
        <f t="shared" si="5"/>
        <v>2312</v>
      </c>
    </row>
    <row r="84" spans="1:12" x14ac:dyDescent="0.3">
      <c r="A84" s="13">
        <v>77</v>
      </c>
      <c r="B84" s="19" t="s">
        <v>82</v>
      </c>
      <c r="C84" s="20" t="s">
        <v>83</v>
      </c>
      <c r="D84" s="15" t="s">
        <v>12</v>
      </c>
      <c r="E84" s="37">
        <v>45573</v>
      </c>
      <c r="F84" s="37">
        <v>45573</v>
      </c>
      <c r="G84" s="16">
        <v>179</v>
      </c>
      <c r="H84" s="16">
        <v>0</v>
      </c>
      <c r="I84" s="16">
        <f>+G84-H84</f>
        <v>179</v>
      </c>
      <c r="J84" s="21" t="s">
        <v>17</v>
      </c>
      <c r="K84" s="22">
        <v>135</v>
      </c>
      <c r="L84" s="18">
        <f t="shared" si="5"/>
        <v>24165</v>
      </c>
    </row>
    <row r="85" spans="1:12" x14ac:dyDescent="0.3">
      <c r="A85" s="13">
        <v>78</v>
      </c>
      <c r="B85" s="19" t="s">
        <v>80</v>
      </c>
      <c r="C85" s="20" t="s">
        <v>85</v>
      </c>
      <c r="D85" s="15" t="s">
        <v>12</v>
      </c>
      <c r="E85" s="37">
        <v>45573</v>
      </c>
      <c r="F85" s="37">
        <v>45573</v>
      </c>
      <c r="G85" s="16">
        <v>0</v>
      </c>
      <c r="H85" s="16">
        <v>0</v>
      </c>
      <c r="I85" s="16">
        <f>G85-H85</f>
        <v>0</v>
      </c>
      <c r="J85" s="21" t="s">
        <v>17</v>
      </c>
      <c r="K85" s="22">
        <v>1534</v>
      </c>
      <c r="L85" s="18">
        <f>I85*K85</f>
        <v>0</v>
      </c>
    </row>
    <row r="86" spans="1:12" x14ac:dyDescent="0.3">
      <c r="A86" s="13">
        <v>79</v>
      </c>
      <c r="B86" s="19" t="s">
        <v>86</v>
      </c>
      <c r="C86" s="20" t="s">
        <v>87</v>
      </c>
      <c r="D86" s="15" t="s">
        <v>12</v>
      </c>
      <c r="E86" s="37">
        <v>45573</v>
      </c>
      <c r="F86" s="37">
        <v>45573</v>
      </c>
      <c r="G86" s="16">
        <v>370</v>
      </c>
      <c r="H86" s="16">
        <v>2</v>
      </c>
      <c r="I86" s="16">
        <f>+G86-H86</f>
        <v>368</v>
      </c>
      <c r="J86" s="21" t="s">
        <v>88</v>
      </c>
      <c r="K86" s="22">
        <v>112.1</v>
      </c>
      <c r="L86" s="18">
        <f>+K86*I86</f>
        <v>41252.799999999996</v>
      </c>
    </row>
    <row r="87" spans="1:12" x14ac:dyDescent="0.3">
      <c r="A87" s="13">
        <v>80</v>
      </c>
      <c r="B87" s="25">
        <v>44121627</v>
      </c>
      <c r="C87" s="20" t="s">
        <v>89</v>
      </c>
      <c r="D87" s="15" t="s">
        <v>12</v>
      </c>
      <c r="E87" s="37">
        <v>45573</v>
      </c>
      <c r="F87" s="37">
        <v>45573</v>
      </c>
      <c r="G87" s="16">
        <v>16</v>
      </c>
      <c r="H87" s="16">
        <v>0</v>
      </c>
      <c r="I87" s="16">
        <f>+G87-H87</f>
        <v>16</v>
      </c>
      <c r="J87" s="21" t="s">
        <v>88</v>
      </c>
      <c r="K87" s="22">
        <v>324.5</v>
      </c>
      <c r="L87" s="18">
        <f>+K87*I87</f>
        <v>5192</v>
      </c>
    </row>
    <row r="88" spans="1:12" x14ac:dyDescent="0.3">
      <c r="A88" s="13">
        <v>81</v>
      </c>
      <c r="B88" s="19" t="s">
        <v>90</v>
      </c>
      <c r="C88" s="20" t="s">
        <v>94</v>
      </c>
      <c r="D88" s="15" t="s">
        <v>12</v>
      </c>
      <c r="E88" s="37">
        <v>45573</v>
      </c>
      <c r="F88" s="37">
        <v>45573</v>
      </c>
      <c r="G88" s="24">
        <v>31</v>
      </c>
      <c r="H88" s="16">
        <v>0</v>
      </c>
      <c r="I88" s="16">
        <f>G88-H88</f>
        <v>31</v>
      </c>
      <c r="J88" s="21" t="s">
        <v>92</v>
      </c>
      <c r="K88" s="22">
        <v>130</v>
      </c>
      <c r="L88" s="18">
        <f>+K88*I88</f>
        <v>4030</v>
      </c>
    </row>
    <row r="89" spans="1:12" x14ac:dyDescent="0.3">
      <c r="A89" s="13">
        <v>82</v>
      </c>
      <c r="B89" s="19" t="s">
        <v>90</v>
      </c>
      <c r="C89" s="20" t="s">
        <v>95</v>
      </c>
      <c r="D89" s="15" t="s">
        <v>12</v>
      </c>
      <c r="E89" s="37">
        <v>45573</v>
      </c>
      <c r="F89" s="37">
        <v>45573</v>
      </c>
      <c r="G89" s="16">
        <v>29</v>
      </c>
      <c r="H89" s="16">
        <v>0</v>
      </c>
      <c r="I89" s="16">
        <f>G89-H89</f>
        <v>29</v>
      </c>
      <c r="J89" s="21" t="s">
        <v>92</v>
      </c>
      <c r="K89" s="22">
        <v>30.68</v>
      </c>
      <c r="L89" s="18">
        <f>I89*K89</f>
        <v>889.72</v>
      </c>
    </row>
    <row r="90" spans="1:12" x14ac:dyDescent="0.3">
      <c r="A90" s="13">
        <v>83</v>
      </c>
      <c r="B90" s="19" t="s">
        <v>90</v>
      </c>
      <c r="C90" s="20" t="s">
        <v>96</v>
      </c>
      <c r="D90" s="15" t="s">
        <v>12</v>
      </c>
      <c r="E90" s="37">
        <v>45573</v>
      </c>
      <c r="F90" s="37">
        <v>45573</v>
      </c>
      <c r="G90" s="16">
        <v>4</v>
      </c>
      <c r="H90" s="16">
        <v>0</v>
      </c>
      <c r="I90" s="16">
        <f>G90-H90</f>
        <v>4</v>
      </c>
      <c r="J90" s="21" t="s">
        <v>17</v>
      </c>
      <c r="K90" s="22">
        <v>354</v>
      </c>
      <c r="L90" s="18">
        <f>K90*4</f>
        <v>1416</v>
      </c>
    </row>
    <row r="91" spans="1:12" x14ac:dyDescent="0.3">
      <c r="A91" s="13">
        <v>84</v>
      </c>
      <c r="B91" s="19" t="s">
        <v>97</v>
      </c>
      <c r="C91" s="20" t="s">
        <v>98</v>
      </c>
      <c r="D91" s="15" t="s">
        <v>12</v>
      </c>
      <c r="E91" s="37">
        <v>45573</v>
      </c>
      <c r="F91" s="37">
        <v>45573</v>
      </c>
      <c r="G91" s="16">
        <v>413</v>
      </c>
      <c r="H91" s="16">
        <v>80</v>
      </c>
      <c r="I91" s="16">
        <f>+G91-H91</f>
        <v>333</v>
      </c>
      <c r="J91" s="21" t="s">
        <v>99</v>
      </c>
      <c r="K91" s="22">
        <v>200.6</v>
      </c>
      <c r="L91" s="18">
        <f>+K91*I91</f>
        <v>66799.8</v>
      </c>
    </row>
    <row r="92" spans="1:12" x14ac:dyDescent="0.3">
      <c r="A92" s="13">
        <v>85</v>
      </c>
      <c r="B92" s="19">
        <v>47121702</v>
      </c>
      <c r="C92" s="20" t="s">
        <v>100</v>
      </c>
      <c r="D92" s="15" t="s">
        <v>12</v>
      </c>
      <c r="E92" s="37">
        <v>45416</v>
      </c>
      <c r="F92" s="37">
        <v>45416</v>
      </c>
      <c r="G92" s="16">
        <v>224</v>
      </c>
      <c r="H92" s="16">
        <v>0</v>
      </c>
      <c r="I92" s="16">
        <f>+G92-H92</f>
        <v>224</v>
      </c>
      <c r="J92" s="21" t="s">
        <v>17</v>
      </c>
      <c r="K92" s="22">
        <v>72</v>
      </c>
      <c r="L92" s="18">
        <f t="shared" ref="L92:L123" si="7">+K92*I92</f>
        <v>16128</v>
      </c>
    </row>
    <row r="93" spans="1:12" x14ac:dyDescent="0.3">
      <c r="A93" s="13">
        <v>86</v>
      </c>
      <c r="B93" s="19">
        <v>44122005</v>
      </c>
      <c r="C93" s="20" t="s">
        <v>101</v>
      </c>
      <c r="D93" s="15" t="s">
        <v>12</v>
      </c>
      <c r="E93" s="37">
        <v>45405</v>
      </c>
      <c r="F93" s="37">
        <v>45405</v>
      </c>
      <c r="G93" s="16">
        <v>152</v>
      </c>
      <c r="H93" s="16">
        <v>0</v>
      </c>
      <c r="I93" s="16">
        <f>G93-H93</f>
        <v>152</v>
      </c>
      <c r="J93" s="21" t="s">
        <v>21</v>
      </c>
      <c r="K93" s="22">
        <v>170.01</v>
      </c>
      <c r="L93" s="18">
        <f t="shared" si="7"/>
        <v>25841.519999999997</v>
      </c>
    </row>
    <row r="94" spans="1:12" x14ac:dyDescent="0.3">
      <c r="A94" s="13">
        <v>87</v>
      </c>
      <c r="B94" s="19">
        <v>44101716</v>
      </c>
      <c r="C94" s="20" t="s">
        <v>103</v>
      </c>
      <c r="D94" s="15" t="s">
        <v>12</v>
      </c>
      <c r="E94" s="37">
        <v>45405</v>
      </c>
      <c r="F94" s="37">
        <v>45405</v>
      </c>
      <c r="G94" s="16">
        <v>18</v>
      </c>
      <c r="H94" s="16">
        <v>0</v>
      </c>
      <c r="I94" s="16">
        <f>+G94-H94</f>
        <v>18</v>
      </c>
      <c r="J94" s="21" t="s">
        <v>17</v>
      </c>
      <c r="K94" s="22">
        <v>267.86</v>
      </c>
      <c r="L94" s="18">
        <f t="shared" si="7"/>
        <v>4821.4800000000005</v>
      </c>
    </row>
    <row r="95" spans="1:12" x14ac:dyDescent="0.3">
      <c r="A95" s="13">
        <v>88</v>
      </c>
      <c r="B95" s="19">
        <v>53102509</v>
      </c>
      <c r="C95" s="20" t="s">
        <v>104</v>
      </c>
      <c r="D95" s="15" t="s">
        <v>12</v>
      </c>
      <c r="E95" s="37">
        <v>45390</v>
      </c>
      <c r="F95" s="37">
        <v>45390</v>
      </c>
      <c r="G95" s="16">
        <v>194</v>
      </c>
      <c r="H95" s="16">
        <v>0</v>
      </c>
      <c r="I95" s="16">
        <f>+G95-H95</f>
        <v>194</v>
      </c>
      <c r="J95" s="21" t="s">
        <v>71</v>
      </c>
      <c r="K95" s="22">
        <v>27</v>
      </c>
      <c r="L95" s="18">
        <f t="shared" si="7"/>
        <v>5238</v>
      </c>
    </row>
    <row r="96" spans="1:12" x14ac:dyDescent="0.3">
      <c r="A96" s="13">
        <v>89</v>
      </c>
      <c r="B96" s="19">
        <v>14111508</v>
      </c>
      <c r="C96" s="20" t="s">
        <v>105</v>
      </c>
      <c r="D96" s="15" t="s">
        <v>12</v>
      </c>
      <c r="E96" s="37">
        <v>45372</v>
      </c>
      <c r="F96" s="37">
        <v>45372</v>
      </c>
      <c r="G96" s="16">
        <v>10</v>
      </c>
      <c r="H96" s="16">
        <v>0</v>
      </c>
      <c r="I96" s="16">
        <f>+G96-H96</f>
        <v>10</v>
      </c>
      <c r="J96" s="21" t="s">
        <v>17</v>
      </c>
      <c r="K96" s="22">
        <v>13006.46</v>
      </c>
      <c r="L96" s="18">
        <f t="shared" si="7"/>
        <v>130064.59999999999</v>
      </c>
    </row>
    <row r="97" spans="1:12" x14ac:dyDescent="0.3">
      <c r="A97" s="13">
        <v>90</v>
      </c>
      <c r="B97" s="19">
        <v>14111509</v>
      </c>
      <c r="C97" s="20" t="s">
        <v>106</v>
      </c>
      <c r="D97" s="15" t="s">
        <v>12</v>
      </c>
      <c r="E97" s="37">
        <v>45372</v>
      </c>
      <c r="F97" s="37">
        <v>45372</v>
      </c>
      <c r="G97" s="16">
        <v>9</v>
      </c>
      <c r="H97" s="16">
        <v>0</v>
      </c>
      <c r="I97" s="16">
        <f>+G97-H97</f>
        <v>9</v>
      </c>
      <c r="J97" s="21" t="s">
        <v>17</v>
      </c>
      <c r="K97" s="22">
        <v>13006.46</v>
      </c>
      <c r="L97" s="18">
        <f t="shared" si="7"/>
        <v>117058.13999999998</v>
      </c>
    </row>
    <row r="98" spans="1:12" x14ac:dyDescent="0.3">
      <c r="A98" s="13">
        <v>91</v>
      </c>
      <c r="B98" s="13">
        <v>44103103</v>
      </c>
      <c r="C98" s="20" t="s">
        <v>107</v>
      </c>
      <c r="D98" s="15" t="s">
        <v>12</v>
      </c>
      <c r="E98" s="37">
        <v>45371</v>
      </c>
      <c r="F98" s="37">
        <v>45371</v>
      </c>
      <c r="G98" s="16">
        <v>1</v>
      </c>
      <c r="H98" s="16">
        <v>0</v>
      </c>
      <c r="I98" s="16">
        <f>G98-H98</f>
        <v>1</v>
      </c>
      <c r="J98" s="21" t="s">
        <v>17</v>
      </c>
      <c r="K98" s="22">
        <v>7521.32</v>
      </c>
      <c r="L98" s="18">
        <f t="shared" si="7"/>
        <v>7521.32</v>
      </c>
    </row>
    <row r="99" spans="1:12" x14ac:dyDescent="0.3">
      <c r="A99" s="13">
        <v>92</v>
      </c>
      <c r="B99" s="13">
        <v>44103103</v>
      </c>
      <c r="C99" s="20" t="s">
        <v>108</v>
      </c>
      <c r="D99" s="15" t="s">
        <v>12</v>
      </c>
      <c r="E99" s="37">
        <v>45370</v>
      </c>
      <c r="F99" s="37">
        <v>45370</v>
      </c>
      <c r="G99" s="16">
        <v>18</v>
      </c>
      <c r="H99" s="16">
        <v>0</v>
      </c>
      <c r="I99" s="16">
        <f>+G99-H99</f>
        <v>18</v>
      </c>
      <c r="J99" s="21" t="s">
        <v>17</v>
      </c>
      <c r="K99" s="22">
        <v>7521.98</v>
      </c>
      <c r="L99" s="18">
        <f t="shared" si="7"/>
        <v>135395.63999999998</v>
      </c>
    </row>
    <row r="100" spans="1:12" x14ac:dyDescent="0.3">
      <c r="A100" s="13">
        <v>93</v>
      </c>
      <c r="B100" s="13">
        <v>44103103</v>
      </c>
      <c r="C100" s="20" t="s">
        <v>109</v>
      </c>
      <c r="D100" s="15" t="s">
        <v>12</v>
      </c>
      <c r="E100" s="37">
        <v>45369</v>
      </c>
      <c r="F100" s="37">
        <v>45369</v>
      </c>
      <c r="G100" s="16">
        <v>13</v>
      </c>
      <c r="H100" s="16">
        <v>0</v>
      </c>
      <c r="I100" s="16">
        <f>+G100-H100</f>
        <v>13</v>
      </c>
      <c r="J100" s="21" t="s">
        <v>17</v>
      </c>
      <c r="K100" s="22">
        <v>7521.98</v>
      </c>
      <c r="L100" s="18">
        <f t="shared" si="7"/>
        <v>97785.739999999991</v>
      </c>
    </row>
    <row r="101" spans="1:12" x14ac:dyDescent="0.3">
      <c r="A101" s="13">
        <v>94</v>
      </c>
      <c r="B101" s="13">
        <v>44103103</v>
      </c>
      <c r="C101" s="20" t="s">
        <v>110</v>
      </c>
      <c r="D101" s="15" t="s">
        <v>12</v>
      </c>
      <c r="E101" s="37">
        <v>45363</v>
      </c>
      <c r="F101" s="37">
        <v>45363</v>
      </c>
      <c r="G101" s="16">
        <v>32</v>
      </c>
      <c r="H101" s="16">
        <v>0</v>
      </c>
      <c r="I101" s="16">
        <v>32</v>
      </c>
      <c r="J101" s="21" t="s">
        <v>17</v>
      </c>
      <c r="K101" s="22">
        <v>4253.62</v>
      </c>
      <c r="L101" s="18">
        <f t="shared" si="7"/>
        <v>136115.84</v>
      </c>
    </row>
    <row r="102" spans="1:12" x14ac:dyDescent="0.3">
      <c r="A102" s="13">
        <v>95</v>
      </c>
      <c r="B102" s="13">
        <v>44103105</v>
      </c>
      <c r="C102" s="14" t="s">
        <v>111</v>
      </c>
      <c r="D102" s="15" t="s">
        <v>12</v>
      </c>
      <c r="E102" s="37">
        <v>45363</v>
      </c>
      <c r="F102" s="39">
        <v>45363</v>
      </c>
      <c r="G102" s="16">
        <v>25</v>
      </c>
      <c r="H102" s="16">
        <v>0</v>
      </c>
      <c r="I102" s="16">
        <f>G102-H102</f>
        <v>25</v>
      </c>
      <c r="J102" s="21" t="s">
        <v>17</v>
      </c>
      <c r="K102" s="17">
        <v>3865.17</v>
      </c>
      <c r="L102" s="18">
        <f t="shared" si="7"/>
        <v>96629.25</v>
      </c>
    </row>
    <row r="103" spans="1:12" x14ac:dyDescent="0.3">
      <c r="A103" s="13">
        <v>96</v>
      </c>
      <c r="B103" s="13">
        <v>44103103</v>
      </c>
      <c r="C103" s="20" t="s">
        <v>112</v>
      </c>
      <c r="D103" s="15" t="s">
        <v>12</v>
      </c>
      <c r="E103" s="37">
        <v>45363</v>
      </c>
      <c r="F103" s="37">
        <v>45363</v>
      </c>
      <c r="G103" s="16">
        <v>4</v>
      </c>
      <c r="H103" s="16">
        <v>1</v>
      </c>
      <c r="I103" s="16">
        <f>G103-H103</f>
        <v>3</v>
      </c>
      <c r="J103" s="21" t="s">
        <v>17</v>
      </c>
      <c r="K103" s="22">
        <v>5824.55</v>
      </c>
      <c r="L103" s="18">
        <f t="shared" si="7"/>
        <v>17473.650000000001</v>
      </c>
    </row>
    <row r="104" spans="1:12" x14ac:dyDescent="0.3">
      <c r="A104" s="13">
        <v>97</v>
      </c>
      <c r="B104" s="19">
        <v>14111511</v>
      </c>
      <c r="C104" s="20" t="s">
        <v>113</v>
      </c>
      <c r="D104" s="15" t="s">
        <v>12</v>
      </c>
      <c r="E104" s="37">
        <v>45363</v>
      </c>
      <c r="F104" s="37">
        <v>45363</v>
      </c>
      <c r="G104" s="16">
        <v>9</v>
      </c>
      <c r="H104" s="16">
        <v>0</v>
      </c>
      <c r="I104" s="16">
        <f>+G104-H104</f>
        <v>9</v>
      </c>
      <c r="J104" s="21" t="s">
        <v>17</v>
      </c>
      <c r="K104" s="22">
        <v>2959.53</v>
      </c>
      <c r="L104" s="18">
        <f t="shared" si="7"/>
        <v>26635.77</v>
      </c>
    </row>
    <row r="105" spans="1:12" x14ac:dyDescent="0.3">
      <c r="A105" s="13">
        <v>98</v>
      </c>
      <c r="B105" s="19">
        <v>44103103</v>
      </c>
      <c r="C105" s="20" t="s">
        <v>114</v>
      </c>
      <c r="D105" s="15" t="s">
        <v>12</v>
      </c>
      <c r="E105" s="37">
        <v>45363</v>
      </c>
      <c r="F105" s="37">
        <v>45363</v>
      </c>
      <c r="G105" s="16">
        <v>9</v>
      </c>
      <c r="H105" s="16">
        <v>0</v>
      </c>
      <c r="I105" s="16">
        <v>9</v>
      </c>
      <c r="J105" s="21" t="s">
        <v>17</v>
      </c>
      <c r="K105" s="22">
        <v>5721.11</v>
      </c>
      <c r="L105" s="18">
        <f t="shared" si="7"/>
        <v>51489.99</v>
      </c>
    </row>
    <row r="106" spans="1:12" x14ac:dyDescent="0.3">
      <c r="A106" s="13">
        <v>99</v>
      </c>
      <c r="B106" s="19">
        <v>44103103</v>
      </c>
      <c r="C106" s="20" t="s">
        <v>115</v>
      </c>
      <c r="D106" s="15" t="s">
        <v>12</v>
      </c>
      <c r="E106" s="37">
        <v>45363</v>
      </c>
      <c r="F106" s="37">
        <v>45363</v>
      </c>
      <c r="G106" s="16">
        <v>10</v>
      </c>
      <c r="H106" s="16">
        <v>1</v>
      </c>
      <c r="I106" s="16">
        <f>G106-H106</f>
        <v>9</v>
      </c>
      <c r="J106" s="21" t="s">
        <v>17</v>
      </c>
      <c r="K106" s="22">
        <v>13006.46</v>
      </c>
      <c r="L106" s="18">
        <f t="shared" si="7"/>
        <v>117058.13999999998</v>
      </c>
    </row>
    <row r="107" spans="1:12" x14ac:dyDescent="0.3">
      <c r="A107" s="13">
        <v>100</v>
      </c>
      <c r="B107" s="19">
        <v>14111511</v>
      </c>
      <c r="C107" s="20" t="s">
        <v>116</v>
      </c>
      <c r="D107" s="15" t="s">
        <v>12</v>
      </c>
      <c r="E107" s="37">
        <v>45363</v>
      </c>
      <c r="F107" s="37">
        <v>45363</v>
      </c>
      <c r="G107" s="16">
        <v>21</v>
      </c>
      <c r="H107" s="16">
        <v>1</v>
      </c>
      <c r="I107" s="16">
        <v>20</v>
      </c>
      <c r="J107" s="21" t="s">
        <v>17</v>
      </c>
      <c r="K107" s="22">
        <v>6620.06</v>
      </c>
      <c r="L107" s="18">
        <f t="shared" si="7"/>
        <v>132401.20000000001</v>
      </c>
    </row>
    <row r="108" spans="1:12" x14ac:dyDescent="0.3">
      <c r="A108" s="13">
        <v>101</v>
      </c>
      <c r="B108" s="19">
        <v>44121702</v>
      </c>
      <c r="C108" s="20" t="s">
        <v>117</v>
      </c>
      <c r="D108" s="15" t="s">
        <v>12</v>
      </c>
      <c r="E108" s="37">
        <v>45357</v>
      </c>
      <c r="F108" s="37">
        <v>45357</v>
      </c>
      <c r="G108" s="16">
        <v>121</v>
      </c>
      <c r="H108" s="16">
        <v>0</v>
      </c>
      <c r="I108" s="16">
        <f t="shared" ref="I108:I115" si="8">+G108-H108</f>
        <v>121</v>
      </c>
      <c r="J108" s="21" t="s">
        <v>88</v>
      </c>
      <c r="K108" s="22">
        <v>110.63</v>
      </c>
      <c r="L108" s="18">
        <f t="shared" si="7"/>
        <v>13386.23</v>
      </c>
    </row>
    <row r="109" spans="1:12" x14ac:dyDescent="0.3">
      <c r="A109" s="13">
        <v>102</v>
      </c>
      <c r="B109" s="19" t="s">
        <v>82</v>
      </c>
      <c r="C109" s="20" t="s">
        <v>119</v>
      </c>
      <c r="D109" s="15" t="s">
        <v>12</v>
      </c>
      <c r="E109" s="37">
        <v>45357</v>
      </c>
      <c r="F109" s="37">
        <v>45357</v>
      </c>
      <c r="G109" s="16">
        <v>124</v>
      </c>
      <c r="H109" s="16">
        <v>0</v>
      </c>
      <c r="I109" s="16">
        <f t="shared" si="8"/>
        <v>124</v>
      </c>
      <c r="J109" s="21" t="s">
        <v>17</v>
      </c>
      <c r="K109" s="22">
        <v>219.01</v>
      </c>
      <c r="L109" s="18">
        <f>+K109*I109</f>
        <v>27157.239999999998</v>
      </c>
    </row>
    <row r="110" spans="1:12" x14ac:dyDescent="0.3">
      <c r="A110" s="13">
        <v>103</v>
      </c>
      <c r="B110" s="25">
        <v>44121706</v>
      </c>
      <c r="C110" s="20" t="s">
        <v>121</v>
      </c>
      <c r="D110" s="15" t="s">
        <v>12</v>
      </c>
      <c r="E110" s="37">
        <v>45357</v>
      </c>
      <c r="F110" s="37">
        <v>45357</v>
      </c>
      <c r="G110" s="16">
        <v>559</v>
      </c>
      <c r="H110" s="16">
        <v>3</v>
      </c>
      <c r="I110" s="16">
        <f t="shared" si="8"/>
        <v>556</v>
      </c>
      <c r="J110" s="21" t="s">
        <v>88</v>
      </c>
      <c r="K110" s="22">
        <v>50</v>
      </c>
      <c r="L110" s="18">
        <f t="shared" si="7"/>
        <v>27800</v>
      </c>
    </row>
    <row r="111" spans="1:12" x14ac:dyDescent="0.3">
      <c r="A111" s="13">
        <v>104</v>
      </c>
      <c r="B111" s="19">
        <v>12161801</v>
      </c>
      <c r="C111" s="20" t="s">
        <v>122</v>
      </c>
      <c r="D111" s="15" t="s">
        <v>12</v>
      </c>
      <c r="E111" s="37">
        <v>45357</v>
      </c>
      <c r="F111" s="37">
        <v>45357</v>
      </c>
      <c r="G111" s="16">
        <v>90</v>
      </c>
      <c r="H111" s="16">
        <v>0</v>
      </c>
      <c r="I111" s="16">
        <f t="shared" si="8"/>
        <v>90</v>
      </c>
      <c r="J111" s="21" t="s">
        <v>17</v>
      </c>
      <c r="K111" s="22">
        <v>168.012</v>
      </c>
      <c r="L111" s="18">
        <f t="shared" si="7"/>
        <v>15121.08</v>
      </c>
    </row>
    <row r="112" spans="1:12" x14ac:dyDescent="0.3">
      <c r="A112" s="13">
        <v>105</v>
      </c>
      <c r="B112" s="19">
        <v>44111503</v>
      </c>
      <c r="C112" s="20" t="s">
        <v>123</v>
      </c>
      <c r="D112" s="15" t="s">
        <v>12</v>
      </c>
      <c r="E112" s="37">
        <v>45357</v>
      </c>
      <c r="F112" s="37">
        <v>45357</v>
      </c>
      <c r="G112" s="16">
        <v>41</v>
      </c>
      <c r="H112" s="16">
        <v>3</v>
      </c>
      <c r="I112" s="16">
        <f t="shared" si="8"/>
        <v>38</v>
      </c>
      <c r="J112" s="21" t="s">
        <v>17</v>
      </c>
      <c r="K112" s="22">
        <v>823.64</v>
      </c>
      <c r="L112" s="18">
        <f t="shared" si="7"/>
        <v>31298.32</v>
      </c>
    </row>
    <row r="113" spans="1:12" x14ac:dyDescent="0.3">
      <c r="A113" s="13">
        <v>106</v>
      </c>
      <c r="B113" s="19" t="s">
        <v>124</v>
      </c>
      <c r="C113" s="20" t="s">
        <v>125</v>
      </c>
      <c r="D113" s="15" t="s">
        <v>12</v>
      </c>
      <c r="E113" s="37">
        <v>45357</v>
      </c>
      <c r="F113" s="37">
        <v>45357</v>
      </c>
      <c r="G113" s="16">
        <v>672</v>
      </c>
      <c r="H113" s="16">
        <v>3</v>
      </c>
      <c r="I113" s="16">
        <f t="shared" si="8"/>
        <v>669</v>
      </c>
      <c r="J113" s="21" t="s">
        <v>17</v>
      </c>
      <c r="K113" s="22">
        <v>10.81</v>
      </c>
      <c r="L113" s="18">
        <f t="shared" si="7"/>
        <v>7231.89</v>
      </c>
    </row>
    <row r="114" spans="1:12" x14ac:dyDescent="0.3">
      <c r="A114" s="13">
        <v>107</v>
      </c>
      <c r="B114" s="13">
        <v>47121702</v>
      </c>
      <c r="C114" s="14" t="s">
        <v>127</v>
      </c>
      <c r="D114" s="15" t="s">
        <v>12</v>
      </c>
      <c r="E114" s="37">
        <v>45357</v>
      </c>
      <c r="F114" s="39">
        <v>45357</v>
      </c>
      <c r="G114" s="16">
        <v>148</v>
      </c>
      <c r="H114" s="16">
        <v>0</v>
      </c>
      <c r="I114" s="16">
        <f t="shared" si="8"/>
        <v>148</v>
      </c>
      <c r="J114" s="21" t="s">
        <v>17</v>
      </c>
      <c r="K114" s="17">
        <v>304.44</v>
      </c>
      <c r="L114" s="18">
        <f t="shared" si="7"/>
        <v>45057.120000000003</v>
      </c>
    </row>
    <row r="115" spans="1:12" x14ac:dyDescent="0.3">
      <c r="A115" s="13">
        <v>108</v>
      </c>
      <c r="B115" s="19">
        <v>44121635</v>
      </c>
      <c r="C115" s="20" t="s">
        <v>128</v>
      </c>
      <c r="D115" s="15" t="s">
        <v>12</v>
      </c>
      <c r="E115" s="37">
        <v>45357</v>
      </c>
      <c r="F115" s="37">
        <v>45357</v>
      </c>
      <c r="G115" s="16">
        <v>500</v>
      </c>
      <c r="H115" s="16">
        <v>28</v>
      </c>
      <c r="I115" s="16">
        <f t="shared" si="8"/>
        <v>472</v>
      </c>
      <c r="J115" s="21" t="s">
        <v>17</v>
      </c>
      <c r="K115" s="22">
        <v>55</v>
      </c>
      <c r="L115" s="18">
        <f t="shared" si="7"/>
        <v>25960</v>
      </c>
    </row>
    <row r="116" spans="1:12" x14ac:dyDescent="0.3">
      <c r="A116" s="13">
        <v>109</v>
      </c>
      <c r="B116" s="19">
        <v>44121613</v>
      </c>
      <c r="C116" s="20" t="s">
        <v>130</v>
      </c>
      <c r="D116" s="15" t="s">
        <v>12</v>
      </c>
      <c r="E116" s="37">
        <v>45357</v>
      </c>
      <c r="F116" s="37">
        <v>45357</v>
      </c>
      <c r="G116" s="16">
        <v>67</v>
      </c>
      <c r="H116" s="16">
        <v>5</v>
      </c>
      <c r="I116" s="16">
        <f>G116-H116</f>
        <v>62</v>
      </c>
      <c r="J116" s="21" t="s">
        <v>17</v>
      </c>
      <c r="K116" s="22">
        <v>25</v>
      </c>
      <c r="L116" s="18">
        <f t="shared" si="7"/>
        <v>1550</v>
      </c>
    </row>
    <row r="117" spans="1:12" x14ac:dyDescent="0.3">
      <c r="A117" s="13">
        <v>110</v>
      </c>
      <c r="B117" s="19">
        <v>44121505</v>
      </c>
      <c r="C117" s="20" t="s">
        <v>131</v>
      </c>
      <c r="D117" s="15" t="s">
        <v>12</v>
      </c>
      <c r="E117" s="37">
        <v>45357</v>
      </c>
      <c r="F117" s="37">
        <v>45357</v>
      </c>
      <c r="G117" s="16">
        <v>38</v>
      </c>
      <c r="H117" s="16">
        <v>0</v>
      </c>
      <c r="I117" s="16">
        <f>+G117-H117</f>
        <v>38</v>
      </c>
      <c r="J117" s="21" t="s">
        <v>71</v>
      </c>
      <c r="K117" s="22">
        <v>940</v>
      </c>
      <c r="L117" s="18">
        <f t="shared" si="7"/>
        <v>35720</v>
      </c>
    </row>
    <row r="118" spans="1:12" x14ac:dyDescent="0.3">
      <c r="A118" s="13">
        <v>111</v>
      </c>
      <c r="B118" s="19">
        <v>44122105</v>
      </c>
      <c r="C118" s="20" t="s">
        <v>132</v>
      </c>
      <c r="D118" s="15" t="s">
        <v>12</v>
      </c>
      <c r="E118" s="37">
        <v>45357</v>
      </c>
      <c r="F118" s="37">
        <v>45357</v>
      </c>
      <c r="G118" s="16">
        <v>264</v>
      </c>
      <c r="H118" s="16">
        <v>0</v>
      </c>
      <c r="I118" s="16">
        <f>+G118-H118</f>
        <v>264</v>
      </c>
      <c r="J118" s="21" t="s">
        <v>71</v>
      </c>
      <c r="K118" s="22">
        <v>18.88</v>
      </c>
      <c r="L118" s="18">
        <f t="shared" si="7"/>
        <v>4984.32</v>
      </c>
    </row>
    <row r="119" spans="1:12" x14ac:dyDescent="0.3">
      <c r="A119" s="13">
        <v>112</v>
      </c>
      <c r="B119" s="19">
        <v>44122105</v>
      </c>
      <c r="C119" s="20" t="s">
        <v>133</v>
      </c>
      <c r="D119" s="15" t="s">
        <v>12</v>
      </c>
      <c r="E119" s="37">
        <v>45357</v>
      </c>
      <c r="F119" s="37">
        <v>45357</v>
      </c>
      <c r="G119" s="16">
        <v>254</v>
      </c>
      <c r="H119" s="16">
        <v>9</v>
      </c>
      <c r="I119" s="16">
        <f>+G119-H119</f>
        <v>245</v>
      </c>
      <c r="J119" s="21" t="s">
        <v>71</v>
      </c>
      <c r="K119" s="22">
        <v>43.66</v>
      </c>
      <c r="L119" s="18">
        <f t="shared" si="7"/>
        <v>10696.699999999999</v>
      </c>
    </row>
    <row r="120" spans="1:12" x14ac:dyDescent="0.3">
      <c r="A120" s="13">
        <v>113</v>
      </c>
      <c r="B120" s="13">
        <v>44103105</v>
      </c>
      <c r="C120" s="14" t="s">
        <v>134</v>
      </c>
      <c r="D120" s="15" t="s">
        <v>12</v>
      </c>
      <c r="E120" s="37">
        <v>45357</v>
      </c>
      <c r="F120" s="37">
        <v>45363</v>
      </c>
      <c r="G120" s="16">
        <v>0</v>
      </c>
      <c r="H120" s="16">
        <v>0</v>
      </c>
      <c r="I120" s="16">
        <f>+G120-H120</f>
        <v>0</v>
      </c>
      <c r="J120" s="21" t="s">
        <v>17</v>
      </c>
      <c r="K120" s="17">
        <v>3970.84</v>
      </c>
      <c r="L120" s="18">
        <f t="shared" si="7"/>
        <v>0</v>
      </c>
    </row>
    <row r="121" spans="1:12" x14ac:dyDescent="0.3">
      <c r="A121" s="13">
        <v>114</v>
      </c>
      <c r="B121" s="13">
        <v>44103105</v>
      </c>
      <c r="C121" s="14" t="s">
        <v>135</v>
      </c>
      <c r="D121" s="15" t="s">
        <v>12</v>
      </c>
      <c r="E121" s="37">
        <v>45357</v>
      </c>
      <c r="F121" s="37">
        <v>45363</v>
      </c>
      <c r="G121" s="16">
        <v>3</v>
      </c>
      <c r="H121" s="16">
        <v>1</v>
      </c>
      <c r="I121" s="16">
        <f t="shared" ref="I121:I126" si="9">G121-H121</f>
        <v>2</v>
      </c>
      <c r="J121" s="21" t="s">
        <v>17</v>
      </c>
      <c r="K121" s="17">
        <v>4646.55</v>
      </c>
      <c r="L121" s="18">
        <f t="shared" si="7"/>
        <v>9293.1</v>
      </c>
    </row>
    <row r="122" spans="1:12" x14ac:dyDescent="0.3">
      <c r="A122" s="13">
        <v>115</v>
      </c>
      <c r="B122" s="13">
        <v>44103105</v>
      </c>
      <c r="C122" s="14" t="s">
        <v>136</v>
      </c>
      <c r="D122" s="15" t="s">
        <v>12</v>
      </c>
      <c r="E122" s="37">
        <v>45357</v>
      </c>
      <c r="F122" s="37">
        <v>45363</v>
      </c>
      <c r="G122" s="16">
        <v>0</v>
      </c>
      <c r="H122" s="16">
        <v>0</v>
      </c>
      <c r="I122" s="16">
        <f t="shared" si="9"/>
        <v>0</v>
      </c>
      <c r="J122" s="21" t="s">
        <v>17</v>
      </c>
      <c r="K122" s="17">
        <v>4646.55</v>
      </c>
      <c r="L122" s="18">
        <f t="shared" si="7"/>
        <v>0</v>
      </c>
    </row>
    <row r="123" spans="1:12" x14ac:dyDescent="0.3">
      <c r="A123" s="13">
        <v>116</v>
      </c>
      <c r="B123" s="13">
        <v>44103105</v>
      </c>
      <c r="C123" s="14" t="s">
        <v>137</v>
      </c>
      <c r="D123" s="15" t="s">
        <v>12</v>
      </c>
      <c r="E123" s="37">
        <v>45357</v>
      </c>
      <c r="F123" s="37">
        <v>45363</v>
      </c>
      <c r="G123" s="16">
        <v>1</v>
      </c>
      <c r="H123" s="16">
        <v>0</v>
      </c>
      <c r="I123" s="16">
        <f t="shared" si="9"/>
        <v>1</v>
      </c>
      <c r="J123" s="21" t="s">
        <v>17</v>
      </c>
      <c r="K123" s="17">
        <v>4646.55</v>
      </c>
      <c r="L123" s="18">
        <f t="shared" si="7"/>
        <v>4646.55</v>
      </c>
    </row>
    <row r="124" spans="1:12" x14ac:dyDescent="0.3">
      <c r="A124" s="13">
        <v>117</v>
      </c>
      <c r="B124" s="19">
        <v>47131810</v>
      </c>
      <c r="C124" s="20" t="s">
        <v>138</v>
      </c>
      <c r="D124" s="15" t="s">
        <v>12</v>
      </c>
      <c r="E124" s="37">
        <v>45281</v>
      </c>
      <c r="F124" s="37">
        <v>45281</v>
      </c>
      <c r="G124" s="16">
        <v>201</v>
      </c>
      <c r="H124" s="16">
        <v>0</v>
      </c>
      <c r="I124" s="16">
        <f t="shared" si="9"/>
        <v>201</v>
      </c>
      <c r="J124" s="21" t="s">
        <v>28</v>
      </c>
      <c r="K124" s="22">
        <v>107</v>
      </c>
      <c r="L124" s="18">
        <f>I124*K124</f>
        <v>21507</v>
      </c>
    </row>
    <row r="125" spans="1:12" x14ac:dyDescent="0.3">
      <c r="A125" s="13">
        <v>118</v>
      </c>
      <c r="B125" s="13">
        <v>47131618</v>
      </c>
      <c r="C125" s="14" t="s">
        <v>139</v>
      </c>
      <c r="D125" s="23" t="s">
        <v>12</v>
      </c>
      <c r="E125" s="37">
        <v>45281</v>
      </c>
      <c r="F125" s="40">
        <v>45281</v>
      </c>
      <c r="G125" s="16">
        <v>51</v>
      </c>
      <c r="H125" s="16">
        <v>0</v>
      </c>
      <c r="I125" s="16">
        <f t="shared" si="9"/>
        <v>51</v>
      </c>
      <c r="J125" s="14" t="s">
        <v>17</v>
      </c>
      <c r="K125" s="17">
        <v>500</v>
      </c>
      <c r="L125" s="18">
        <f t="shared" ref="L125:L175" si="10">+K125*I125</f>
        <v>25500</v>
      </c>
    </row>
    <row r="126" spans="1:12" x14ac:dyDescent="0.3">
      <c r="A126" s="13">
        <v>119</v>
      </c>
      <c r="B126" s="13">
        <v>25172504</v>
      </c>
      <c r="C126" s="14" t="s">
        <v>140</v>
      </c>
      <c r="D126" s="23" t="s">
        <v>12</v>
      </c>
      <c r="E126" s="37">
        <v>45276</v>
      </c>
      <c r="F126" s="37">
        <v>45288</v>
      </c>
      <c r="G126" s="16">
        <v>4</v>
      </c>
      <c r="H126" s="16">
        <v>0</v>
      </c>
      <c r="I126" s="16">
        <f t="shared" si="9"/>
        <v>4</v>
      </c>
      <c r="J126" s="14" t="s">
        <v>17</v>
      </c>
      <c r="K126" s="17">
        <v>5450</v>
      </c>
      <c r="L126" s="18">
        <f t="shared" si="10"/>
        <v>21800</v>
      </c>
    </row>
    <row r="127" spans="1:12" x14ac:dyDescent="0.3">
      <c r="A127" s="13">
        <v>120</v>
      </c>
      <c r="B127" s="13">
        <v>44103103</v>
      </c>
      <c r="C127" s="20" t="s">
        <v>141</v>
      </c>
      <c r="D127" s="15" t="s">
        <v>12</v>
      </c>
      <c r="E127" s="37">
        <v>45170</v>
      </c>
      <c r="F127" s="37">
        <v>45170</v>
      </c>
      <c r="G127" s="16">
        <v>5</v>
      </c>
      <c r="H127" s="16">
        <v>0</v>
      </c>
      <c r="I127" s="16">
        <v>5</v>
      </c>
      <c r="J127" s="21" t="s">
        <v>17</v>
      </c>
      <c r="K127" s="22">
        <v>2036</v>
      </c>
      <c r="L127" s="18">
        <f t="shared" si="10"/>
        <v>10180</v>
      </c>
    </row>
    <row r="128" spans="1:12" x14ac:dyDescent="0.3">
      <c r="A128" s="13">
        <v>121</v>
      </c>
      <c r="B128" s="13">
        <v>44103103</v>
      </c>
      <c r="C128" s="20" t="s">
        <v>142</v>
      </c>
      <c r="D128" s="15" t="s">
        <v>12</v>
      </c>
      <c r="E128" s="37">
        <v>45170</v>
      </c>
      <c r="F128" s="37">
        <v>45170</v>
      </c>
      <c r="G128" s="16">
        <v>4</v>
      </c>
      <c r="H128" s="16">
        <v>0</v>
      </c>
      <c r="I128" s="16">
        <v>4</v>
      </c>
      <c r="J128" s="21" t="s">
        <v>17</v>
      </c>
      <c r="K128" s="22">
        <v>1475</v>
      </c>
      <c r="L128" s="18">
        <f t="shared" si="10"/>
        <v>5900</v>
      </c>
    </row>
    <row r="129" spans="1:12" x14ac:dyDescent="0.3">
      <c r="A129" s="13">
        <v>122</v>
      </c>
      <c r="B129" s="13">
        <v>44103103</v>
      </c>
      <c r="C129" s="20" t="s">
        <v>143</v>
      </c>
      <c r="D129" s="15" t="s">
        <v>12</v>
      </c>
      <c r="E129" s="37">
        <v>45170</v>
      </c>
      <c r="F129" s="37">
        <v>45170</v>
      </c>
      <c r="G129" s="16">
        <v>5</v>
      </c>
      <c r="H129" s="16">
        <v>0</v>
      </c>
      <c r="I129" s="16">
        <v>5</v>
      </c>
      <c r="J129" s="21" t="s">
        <v>17</v>
      </c>
      <c r="K129" s="22">
        <v>1475</v>
      </c>
      <c r="L129" s="18">
        <f t="shared" si="10"/>
        <v>7375</v>
      </c>
    </row>
    <row r="130" spans="1:12" x14ac:dyDescent="0.3">
      <c r="A130" s="13">
        <v>123</v>
      </c>
      <c r="B130" s="13">
        <v>44103103</v>
      </c>
      <c r="C130" s="20" t="s">
        <v>144</v>
      </c>
      <c r="D130" s="15" t="s">
        <v>12</v>
      </c>
      <c r="E130" s="37">
        <v>45170</v>
      </c>
      <c r="F130" s="37">
        <v>45170</v>
      </c>
      <c r="G130" s="16">
        <v>5</v>
      </c>
      <c r="H130" s="16">
        <v>0</v>
      </c>
      <c r="I130" s="16">
        <f>+G129-H129</f>
        <v>5</v>
      </c>
      <c r="J130" s="21" t="s">
        <v>17</v>
      </c>
      <c r="K130" s="22">
        <v>1475</v>
      </c>
      <c r="L130" s="18">
        <f t="shared" si="10"/>
        <v>7375</v>
      </c>
    </row>
    <row r="131" spans="1:12" x14ac:dyDescent="0.3">
      <c r="A131" s="13">
        <v>124</v>
      </c>
      <c r="B131" s="19">
        <v>14111507</v>
      </c>
      <c r="C131" s="20" t="s">
        <v>145</v>
      </c>
      <c r="D131" s="15" t="s">
        <v>12</v>
      </c>
      <c r="E131" s="37">
        <v>45170</v>
      </c>
      <c r="F131" s="37">
        <v>45170</v>
      </c>
      <c r="G131" s="16">
        <v>3</v>
      </c>
      <c r="H131" s="16">
        <v>3</v>
      </c>
      <c r="I131" s="16">
        <f>G131-H131</f>
        <v>0</v>
      </c>
      <c r="J131" s="21" t="s">
        <v>99</v>
      </c>
      <c r="K131" s="22">
        <v>230</v>
      </c>
      <c r="L131" s="18">
        <f t="shared" si="10"/>
        <v>0</v>
      </c>
    </row>
    <row r="132" spans="1:12" x14ac:dyDescent="0.3">
      <c r="A132" s="13">
        <v>125</v>
      </c>
      <c r="B132" s="19">
        <v>55121504</v>
      </c>
      <c r="C132" s="20" t="s">
        <v>146</v>
      </c>
      <c r="D132" s="15" t="s">
        <v>12</v>
      </c>
      <c r="E132" s="37">
        <v>45166</v>
      </c>
      <c r="F132" s="37">
        <v>45169</v>
      </c>
      <c r="G132" s="16">
        <v>28</v>
      </c>
      <c r="H132" s="16">
        <v>0</v>
      </c>
      <c r="I132" s="16">
        <f>G132-H132</f>
        <v>28</v>
      </c>
      <c r="J132" s="21" t="s">
        <v>21</v>
      </c>
      <c r="K132" s="22">
        <v>460</v>
      </c>
      <c r="L132" s="18">
        <f t="shared" si="10"/>
        <v>12880</v>
      </c>
    </row>
    <row r="133" spans="1:12" x14ac:dyDescent="0.3">
      <c r="A133" s="13">
        <v>126</v>
      </c>
      <c r="B133" s="19">
        <v>44122005</v>
      </c>
      <c r="C133" s="20" t="s">
        <v>147</v>
      </c>
      <c r="D133" s="15" t="s">
        <v>12</v>
      </c>
      <c r="E133" s="37">
        <v>45165</v>
      </c>
      <c r="F133" s="37">
        <v>45169</v>
      </c>
      <c r="G133" s="16">
        <v>43</v>
      </c>
      <c r="H133" s="16">
        <v>0</v>
      </c>
      <c r="I133" s="16">
        <v>43</v>
      </c>
      <c r="J133" s="21" t="s">
        <v>21</v>
      </c>
      <c r="K133" s="22">
        <v>300</v>
      </c>
      <c r="L133" s="18">
        <f t="shared" si="10"/>
        <v>12900</v>
      </c>
    </row>
    <row r="134" spans="1:12" x14ac:dyDescent="0.3">
      <c r="A134" s="13">
        <v>127</v>
      </c>
      <c r="B134" s="19">
        <v>44111509</v>
      </c>
      <c r="C134" s="20" t="s">
        <v>148</v>
      </c>
      <c r="D134" s="15" t="s">
        <v>12</v>
      </c>
      <c r="E134" s="37">
        <v>45163</v>
      </c>
      <c r="F134" s="37">
        <v>45163</v>
      </c>
      <c r="G134" s="16">
        <v>85</v>
      </c>
      <c r="H134" s="16">
        <v>0</v>
      </c>
      <c r="I134" s="16">
        <f t="shared" ref="I134:I142" si="11">G134-H134</f>
        <v>85</v>
      </c>
      <c r="J134" s="21" t="s">
        <v>17</v>
      </c>
      <c r="K134" s="22">
        <v>32</v>
      </c>
      <c r="L134" s="18">
        <f t="shared" si="10"/>
        <v>2720</v>
      </c>
    </row>
    <row r="135" spans="1:12" x14ac:dyDescent="0.3">
      <c r="A135" s="13">
        <v>128</v>
      </c>
      <c r="B135" s="19">
        <v>44121605</v>
      </c>
      <c r="C135" s="20" t="s">
        <v>149</v>
      </c>
      <c r="D135" s="15" t="s">
        <v>12</v>
      </c>
      <c r="E135" s="37">
        <v>45161</v>
      </c>
      <c r="F135" s="37">
        <v>45161</v>
      </c>
      <c r="G135" s="16">
        <v>49</v>
      </c>
      <c r="H135" s="16">
        <v>8</v>
      </c>
      <c r="I135" s="16">
        <f t="shared" si="11"/>
        <v>41</v>
      </c>
      <c r="J135" s="21" t="s">
        <v>17</v>
      </c>
      <c r="K135" s="22">
        <v>108.56</v>
      </c>
      <c r="L135" s="18">
        <f t="shared" si="10"/>
        <v>4450.96</v>
      </c>
    </row>
    <row r="136" spans="1:12" x14ac:dyDescent="0.3">
      <c r="A136" s="13">
        <v>129</v>
      </c>
      <c r="B136" s="13">
        <v>44103103</v>
      </c>
      <c r="C136" s="20" t="s">
        <v>150</v>
      </c>
      <c r="D136" s="15" t="s">
        <v>12</v>
      </c>
      <c r="E136" s="37">
        <v>45160</v>
      </c>
      <c r="F136" s="37">
        <v>45160</v>
      </c>
      <c r="G136" s="16">
        <v>18</v>
      </c>
      <c r="H136" s="16">
        <v>5</v>
      </c>
      <c r="I136" s="16">
        <f t="shared" si="11"/>
        <v>13</v>
      </c>
      <c r="J136" s="21" t="s">
        <v>17</v>
      </c>
      <c r="K136" s="22">
        <v>9977.7099999999991</v>
      </c>
      <c r="L136" s="18">
        <f t="shared" si="10"/>
        <v>129710.22999999998</v>
      </c>
    </row>
    <row r="137" spans="1:12" x14ac:dyDescent="0.3">
      <c r="A137" s="13">
        <v>130</v>
      </c>
      <c r="B137" s="19">
        <v>44121505</v>
      </c>
      <c r="C137" s="20" t="s">
        <v>151</v>
      </c>
      <c r="D137" s="15" t="s">
        <v>12</v>
      </c>
      <c r="E137" s="37">
        <v>45134</v>
      </c>
      <c r="F137" s="37">
        <v>45133</v>
      </c>
      <c r="G137" s="16">
        <v>13</v>
      </c>
      <c r="H137" s="16">
        <v>0</v>
      </c>
      <c r="I137" s="16">
        <f t="shared" si="11"/>
        <v>13</v>
      </c>
      <c r="J137" s="21" t="s">
        <v>71</v>
      </c>
      <c r="K137" s="22">
        <v>3068</v>
      </c>
      <c r="L137" s="18">
        <f t="shared" si="10"/>
        <v>39884</v>
      </c>
    </row>
    <row r="138" spans="1:12" x14ac:dyDescent="0.3">
      <c r="A138" s="13">
        <v>131</v>
      </c>
      <c r="B138" s="19">
        <v>47121806</v>
      </c>
      <c r="C138" s="20" t="s">
        <v>152</v>
      </c>
      <c r="D138" s="15" t="s">
        <v>12</v>
      </c>
      <c r="E138" s="37">
        <v>45129</v>
      </c>
      <c r="F138" s="37">
        <v>45129</v>
      </c>
      <c r="G138" s="16">
        <v>58</v>
      </c>
      <c r="H138" s="16">
        <v>0</v>
      </c>
      <c r="I138" s="16">
        <f t="shared" si="11"/>
        <v>58</v>
      </c>
      <c r="J138" s="21" t="s">
        <v>17</v>
      </c>
      <c r="K138" s="22">
        <v>413</v>
      </c>
      <c r="L138" s="18">
        <f t="shared" si="10"/>
        <v>23954</v>
      </c>
    </row>
    <row r="139" spans="1:12" x14ac:dyDescent="0.3">
      <c r="A139" s="13">
        <v>132</v>
      </c>
      <c r="B139" s="19">
        <v>44122003</v>
      </c>
      <c r="C139" s="20" t="s">
        <v>153</v>
      </c>
      <c r="D139" s="15" t="s">
        <v>12</v>
      </c>
      <c r="E139" s="37">
        <v>45127</v>
      </c>
      <c r="F139" s="37">
        <v>45127</v>
      </c>
      <c r="G139" s="16">
        <v>93</v>
      </c>
      <c r="H139" s="16">
        <v>0</v>
      </c>
      <c r="I139" s="16">
        <f t="shared" si="11"/>
        <v>93</v>
      </c>
      <c r="J139" s="21" t="s">
        <v>17</v>
      </c>
      <c r="K139" s="22">
        <v>551</v>
      </c>
      <c r="L139" s="18">
        <f t="shared" si="10"/>
        <v>51243</v>
      </c>
    </row>
    <row r="140" spans="1:12" x14ac:dyDescent="0.3">
      <c r="A140" s="13">
        <v>133</v>
      </c>
      <c r="B140" s="13">
        <v>48101905</v>
      </c>
      <c r="C140" s="14" t="s">
        <v>154</v>
      </c>
      <c r="D140" s="15" t="s">
        <v>12</v>
      </c>
      <c r="E140" s="37">
        <v>45122</v>
      </c>
      <c r="F140" s="39">
        <v>45149</v>
      </c>
      <c r="G140" s="16">
        <v>9</v>
      </c>
      <c r="H140" s="16">
        <v>0</v>
      </c>
      <c r="I140" s="16">
        <f t="shared" si="11"/>
        <v>9</v>
      </c>
      <c r="J140" s="21" t="s">
        <v>17</v>
      </c>
      <c r="K140" s="17">
        <v>200</v>
      </c>
      <c r="L140" s="18">
        <f t="shared" si="10"/>
        <v>1800</v>
      </c>
    </row>
    <row r="141" spans="1:12" x14ac:dyDescent="0.3">
      <c r="A141" s="13">
        <v>134</v>
      </c>
      <c r="B141" s="13">
        <v>52151703</v>
      </c>
      <c r="C141" s="14" t="s">
        <v>155</v>
      </c>
      <c r="D141" s="15" t="s">
        <v>12</v>
      </c>
      <c r="E141" s="37">
        <v>45121</v>
      </c>
      <c r="F141" s="39">
        <v>45171</v>
      </c>
      <c r="G141" s="16">
        <v>3</v>
      </c>
      <c r="H141" s="16">
        <v>0</v>
      </c>
      <c r="I141" s="16">
        <f t="shared" si="11"/>
        <v>3</v>
      </c>
      <c r="J141" s="21" t="s">
        <v>17</v>
      </c>
      <c r="K141" s="14">
        <v>55.99</v>
      </c>
      <c r="L141" s="18">
        <f t="shared" si="10"/>
        <v>167.97</v>
      </c>
    </row>
    <row r="142" spans="1:12" x14ac:dyDescent="0.3">
      <c r="A142" s="13">
        <v>135</v>
      </c>
      <c r="B142" s="13">
        <v>48101905</v>
      </c>
      <c r="C142" s="14" t="s">
        <v>156</v>
      </c>
      <c r="D142" s="15" t="s">
        <v>12</v>
      </c>
      <c r="E142" s="37">
        <v>45120</v>
      </c>
      <c r="F142" s="39">
        <v>45149</v>
      </c>
      <c r="G142" s="16">
        <v>0</v>
      </c>
      <c r="H142" s="16">
        <v>0</v>
      </c>
      <c r="I142" s="16">
        <f t="shared" si="11"/>
        <v>0</v>
      </c>
      <c r="J142" s="21" t="s">
        <v>17</v>
      </c>
      <c r="K142" s="14">
        <v>141.74</v>
      </c>
      <c r="L142" s="18">
        <f t="shared" si="10"/>
        <v>0</v>
      </c>
    </row>
    <row r="143" spans="1:12" x14ac:dyDescent="0.3">
      <c r="A143" s="13">
        <v>136</v>
      </c>
      <c r="B143" s="13">
        <v>48101905</v>
      </c>
      <c r="C143" s="14" t="s">
        <v>157</v>
      </c>
      <c r="D143" s="15" t="s">
        <v>12</v>
      </c>
      <c r="E143" s="37">
        <v>45119</v>
      </c>
      <c r="F143" s="39">
        <v>45171</v>
      </c>
      <c r="G143" s="16">
        <v>34</v>
      </c>
      <c r="H143" s="16">
        <v>0</v>
      </c>
      <c r="I143" s="16">
        <f>G143-H143</f>
        <v>34</v>
      </c>
      <c r="J143" s="21" t="s">
        <v>17</v>
      </c>
      <c r="K143" s="14">
        <v>60.74</v>
      </c>
      <c r="L143" s="18">
        <f t="shared" si="10"/>
        <v>2065.16</v>
      </c>
    </row>
    <row r="144" spans="1:12" x14ac:dyDescent="0.3">
      <c r="A144" s="13">
        <v>137</v>
      </c>
      <c r="B144" s="13">
        <v>44122025</v>
      </c>
      <c r="C144" s="14" t="s">
        <v>158</v>
      </c>
      <c r="D144" s="15" t="s">
        <v>12</v>
      </c>
      <c r="E144" s="37">
        <v>45118</v>
      </c>
      <c r="F144" s="39">
        <v>45149</v>
      </c>
      <c r="G144" s="16">
        <v>2</v>
      </c>
      <c r="H144" s="16">
        <v>0</v>
      </c>
      <c r="I144" s="16">
        <v>2</v>
      </c>
      <c r="J144" s="14" t="s">
        <v>159</v>
      </c>
      <c r="K144" s="17">
        <v>89</v>
      </c>
      <c r="L144" s="18">
        <f t="shared" si="10"/>
        <v>178</v>
      </c>
    </row>
    <row r="145" spans="1:12" x14ac:dyDescent="0.3">
      <c r="A145" s="13">
        <v>138</v>
      </c>
      <c r="B145" s="13">
        <v>52151502</v>
      </c>
      <c r="C145" s="14" t="s">
        <v>160</v>
      </c>
      <c r="D145" s="15" t="s">
        <v>12</v>
      </c>
      <c r="E145" s="37">
        <v>45117</v>
      </c>
      <c r="F145" s="39">
        <v>45149</v>
      </c>
      <c r="G145" s="16">
        <v>7</v>
      </c>
      <c r="H145" s="16">
        <v>0</v>
      </c>
      <c r="I145" s="16">
        <v>7</v>
      </c>
      <c r="J145" s="14" t="s">
        <v>161</v>
      </c>
      <c r="K145" s="14">
        <v>422.49</v>
      </c>
      <c r="L145" s="18">
        <f t="shared" si="10"/>
        <v>2957.4300000000003</v>
      </c>
    </row>
    <row r="146" spans="1:12" x14ac:dyDescent="0.3">
      <c r="A146" s="13">
        <v>139</v>
      </c>
      <c r="B146" s="13">
        <v>52152004</v>
      </c>
      <c r="C146" s="14" t="s">
        <v>162</v>
      </c>
      <c r="D146" s="15" t="s">
        <v>12</v>
      </c>
      <c r="E146" s="37">
        <v>45116</v>
      </c>
      <c r="F146" s="39">
        <v>45171</v>
      </c>
      <c r="G146" s="16">
        <v>24</v>
      </c>
      <c r="H146" s="16">
        <v>0</v>
      </c>
      <c r="I146" s="16">
        <v>24</v>
      </c>
      <c r="J146" s="21" t="s">
        <v>17</v>
      </c>
      <c r="K146" s="14">
        <v>80.989999999999995</v>
      </c>
      <c r="L146" s="18">
        <f t="shared" si="10"/>
        <v>1943.7599999999998</v>
      </c>
    </row>
    <row r="147" spans="1:12" x14ac:dyDescent="0.3">
      <c r="A147" s="13">
        <v>140</v>
      </c>
      <c r="B147" s="13">
        <v>52152004</v>
      </c>
      <c r="C147" s="14" t="s">
        <v>163</v>
      </c>
      <c r="D147" s="15" t="s">
        <v>12</v>
      </c>
      <c r="E147" s="37">
        <v>45115</v>
      </c>
      <c r="F147" s="39">
        <v>45171</v>
      </c>
      <c r="G147" s="16">
        <v>56</v>
      </c>
      <c r="H147" s="16">
        <v>0</v>
      </c>
      <c r="I147" s="16">
        <v>56</v>
      </c>
      <c r="J147" s="21" t="s">
        <v>17</v>
      </c>
      <c r="K147" s="14">
        <v>272.58</v>
      </c>
      <c r="L147" s="18">
        <f t="shared" si="10"/>
        <v>15264.48</v>
      </c>
    </row>
    <row r="148" spans="1:12" x14ac:dyDescent="0.3">
      <c r="A148" s="13">
        <v>141</v>
      </c>
      <c r="B148" s="13">
        <v>52152004</v>
      </c>
      <c r="C148" s="14" t="s">
        <v>164</v>
      </c>
      <c r="D148" s="15" t="s">
        <v>12</v>
      </c>
      <c r="E148" s="37">
        <v>45114</v>
      </c>
      <c r="F148" s="39">
        <v>45149</v>
      </c>
      <c r="G148" s="16">
        <v>29</v>
      </c>
      <c r="H148" s="16">
        <v>0</v>
      </c>
      <c r="I148" s="16">
        <v>29</v>
      </c>
      <c r="J148" s="21" t="s">
        <v>17</v>
      </c>
      <c r="K148" s="14">
        <v>150</v>
      </c>
      <c r="L148" s="18">
        <f t="shared" si="10"/>
        <v>4350</v>
      </c>
    </row>
    <row r="149" spans="1:12" x14ac:dyDescent="0.3">
      <c r="A149" s="13">
        <v>142</v>
      </c>
      <c r="B149" s="13">
        <v>47131803</v>
      </c>
      <c r="C149" s="14" t="s">
        <v>165</v>
      </c>
      <c r="D149" s="15" t="s">
        <v>12</v>
      </c>
      <c r="E149" s="37">
        <v>45109</v>
      </c>
      <c r="F149" s="39">
        <v>45149</v>
      </c>
      <c r="G149" s="16">
        <v>297</v>
      </c>
      <c r="H149" s="16">
        <v>0</v>
      </c>
      <c r="I149" s="16">
        <f t="shared" ref="I149:I154" si="12">G149-H149</f>
        <v>297</v>
      </c>
      <c r="J149" s="21" t="s">
        <v>17</v>
      </c>
      <c r="K149" s="17">
        <v>230</v>
      </c>
      <c r="L149" s="18">
        <f t="shared" si="10"/>
        <v>68310</v>
      </c>
    </row>
    <row r="150" spans="1:12" x14ac:dyDescent="0.3">
      <c r="A150" s="13">
        <v>143</v>
      </c>
      <c r="B150" s="13">
        <v>14111507</v>
      </c>
      <c r="C150" s="14" t="s">
        <v>166</v>
      </c>
      <c r="D150" s="15" t="s">
        <v>12</v>
      </c>
      <c r="E150" s="37">
        <v>45108</v>
      </c>
      <c r="F150" s="39">
        <v>45149</v>
      </c>
      <c r="G150" s="16">
        <v>18</v>
      </c>
      <c r="H150" s="16">
        <v>0</v>
      </c>
      <c r="I150" s="16">
        <f t="shared" si="12"/>
        <v>18</v>
      </c>
      <c r="J150" s="14" t="s">
        <v>21</v>
      </c>
      <c r="K150" s="17">
        <v>480</v>
      </c>
      <c r="L150" s="18">
        <f t="shared" si="10"/>
        <v>8640</v>
      </c>
    </row>
    <row r="151" spans="1:12" x14ac:dyDescent="0.3">
      <c r="A151" s="13">
        <v>144</v>
      </c>
      <c r="B151" s="13">
        <v>47131600</v>
      </c>
      <c r="C151" s="14" t="s">
        <v>167</v>
      </c>
      <c r="D151" s="15" t="s">
        <v>12</v>
      </c>
      <c r="E151" s="37">
        <v>45107</v>
      </c>
      <c r="F151" s="39">
        <v>45149</v>
      </c>
      <c r="G151" s="16">
        <v>32</v>
      </c>
      <c r="H151" s="16">
        <v>0</v>
      </c>
      <c r="I151" s="16">
        <f t="shared" si="12"/>
        <v>32</v>
      </c>
      <c r="J151" s="21" t="s">
        <v>17</v>
      </c>
      <c r="K151" s="17">
        <v>189</v>
      </c>
      <c r="L151" s="18">
        <f t="shared" si="10"/>
        <v>6048</v>
      </c>
    </row>
    <row r="152" spans="1:12" x14ac:dyDescent="0.3">
      <c r="A152" s="13">
        <v>145</v>
      </c>
      <c r="B152" s="13">
        <v>47131600</v>
      </c>
      <c r="C152" s="14" t="s">
        <v>168</v>
      </c>
      <c r="D152" s="15" t="s">
        <v>12</v>
      </c>
      <c r="E152" s="37">
        <v>45106</v>
      </c>
      <c r="F152" s="39">
        <v>45149</v>
      </c>
      <c r="G152" s="16">
        <v>34</v>
      </c>
      <c r="H152" s="16">
        <v>0</v>
      </c>
      <c r="I152" s="16">
        <f t="shared" si="12"/>
        <v>34</v>
      </c>
      <c r="J152" s="21" t="s">
        <v>17</v>
      </c>
      <c r="K152" s="17">
        <v>59</v>
      </c>
      <c r="L152" s="18">
        <f t="shared" si="10"/>
        <v>2006</v>
      </c>
    </row>
    <row r="153" spans="1:12" x14ac:dyDescent="0.3">
      <c r="A153" s="13">
        <v>146</v>
      </c>
      <c r="B153" s="13">
        <v>42131606</v>
      </c>
      <c r="C153" s="14" t="s">
        <v>169</v>
      </c>
      <c r="D153" s="15" t="s">
        <v>12</v>
      </c>
      <c r="E153" s="37">
        <v>45105</v>
      </c>
      <c r="F153" s="39">
        <v>45149</v>
      </c>
      <c r="G153" s="16">
        <v>1299</v>
      </c>
      <c r="H153" s="16">
        <v>50</v>
      </c>
      <c r="I153" s="16">
        <f t="shared" si="12"/>
        <v>1249</v>
      </c>
      <c r="J153" s="14" t="s">
        <v>17</v>
      </c>
      <c r="K153" s="17">
        <v>300</v>
      </c>
      <c r="L153" s="18">
        <f t="shared" si="10"/>
        <v>374700</v>
      </c>
    </row>
    <row r="154" spans="1:12" x14ac:dyDescent="0.3">
      <c r="A154" s="13">
        <v>147</v>
      </c>
      <c r="B154" s="13">
        <v>52121604</v>
      </c>
      <c r="C154" s="14" t="s">
        <v>170</v>
      </c>
      <c r="D154" s="15" t="s">
        <v>12</v>
      </c>
      <c r="E154" s="37">
        <v>45104</v>
      </c>
      <c r="F154" s="39">
        <v>45149</v>
      </c>
      <c r="G154" s="16">
        <v>19</v>
      </c>
      <c r="H154" s="16">
        <v>0</v>
      </c>
      <c r="I154" s="16">
        <f t="shared" si="12"/>
        <v>19</v>
      </c>
      <c r="J154" s="14" t="s">
        <v>17</v>
      </c>
      <c r="K154" s="14">
        <v>500</v>
      </c>
      <c r="L154" s="18">
        <f t="shared" si="10"/>
        <v>9500</v>
      </c>
    </row>
    <row r="155" spans="1:12" x14ac:dyDescent="0.3">
      <c r="A155" s="13">
        <v>148</v>
      </c>
      <c r="B155" s="13">
        <v>52121604</v>
      </c>
      <c r="C155" s="14" t="s">
        <v>171</v>
      </c>
      <c r="D155" s="15" t="s">
        <v>12</v>
      </c>
      <c r="E155" s="37">
        <v>45103</v>
      </c>
      <c r="F155" s="39">
        <v>45149</v>
      </c>
      <c r="G155" s="16">
        <v>2</v>
      </c>
      <c r="H155" s="16">
        <v>0</v>
      </c>
      <c r="I155" s="16">
        <v>2</v>
      </c>
      <c r="J155" s="14" t="s">
        <v>17</v>
      </c>
      <c r="K155" s="17">
        <v>2495</v>
      </c>
      <c r="L155" s="18">
        <f t="shared" si="10"/>
        <v>4990</v>
      </c>
    </row>
    <row r="156" spans="1:12" x14ac:dyDescent="0.3">
      <c r="A156" s="13">
        <v>149</v>
      </c>
      <c r="B156" s="13">
        <v>52121604</v>
      </c>
      <c r="C156" s="14" t="s">
        <v>172</v>
      </c>
      <c r="D156" s="15" t="s">
        <v>12</v>
      </c>
      <c r="E156" s="37">
        <v>45102</v>
      </c>
      <c r="F156" s="39">
        <v>45149</v>
      </c>
      <c r="G156" s="16">
        <v>11</v>
      </c>
      <c r="H156" s="16">
        <v>0</v>
      </c>
      <c r="I156" s="16">
        <v>11</v>
      </c>
      <c r="J156" s="14" t="s">
        <v>17</v>
      </c>
      <c r="K156" s="26">
        <v>4600</v>
      </c>
      <c r="L156" s="18">
        <f t="shared" si="10"/>
        <v>50600</v>
      </c>
    </row>
    <row r="157" spans="1:12" x14ac:dyDescent="0.3">
      <c r="A157" s="13">
        <v>150</v>
      </c>
      <c r="B157" s="13">
        <v>31162404</v>
      </c>
      <c r="C157" s="14" t="s">
        <v>173</v>
      </c>
      <c r="D157" s="15" t="s">
        <v>12</v>
      </c>
      <c r="E157" s="37">
        <v>45100</v>
      </c>
      <c r="F157" s="39">
        <v>45149</v>
      </c>
      <c r="G157" s="16">
        <v>1</v>
      </c>
      <c r="H157" s="16">
        <v>0</v>
      </c>
      <c r="I157" s="16">
        <f>G157-H157</f>
        <v>1</v>
      </c>
      <c r="J157" s="14" t="s">
        <v>71</v>
      </c>
      <c r="K157" s="17">
        <v>84</v>
      </c>
      <c r="L157" s="18">
        <f t="shared" si="10"/>
        <v>84</v>
      </c>
    </row>
    <row r="158" spans="1:12" x14ac:dyDescent="0.3">
      <c r="A158" s="13">
        <v>151</v>
      </c>
      <c r="B158" s="13">
        <v>25172504</v>
      </c>
      <c r="C158" s="14" t="s">
        <v>174</v>
      </c>
      <c r="D158" s="15" t="s">
        <v>12</v>
      </c>
      <c r="E158" s="37">
        <v>45099</v>
      </c>
      <c r="F158" s="39">
        <v>45149</v>
      </c>
      <c r="G158" s="16">
        <v>0</v>
      </c>
      <c r="H158" s="16">
        <v>0</v>
      </c>
      <c r="I158" s="16">
        <f>G158-H158</f>
        <v>0</v>
      </c>
      <c r="J158" s="14" t="s">
        <v>17</v>
      </c>
      <c r="K158" s="17">
        <v>6100</v>
      </c>
      <c r="L158" s="18">
        <f t="shared" si="10"/>
        <v>0</v>
      </c>
    </row>
    <row r="159" spans="1:12" x14ac:dyDescent="0.3">
      <c r="A159" s="13">
        <v>152</v>
      </c>
      <c r="B159" s="13">
        <v>25172504</v>
      </c>
      <c r="C159" s="14" t="s">
        <v>175</v>
      </c>
      <c r="D159" s="15" t="s">
        <v>12</v>
      </c>
      <c r="E159" s="37">
        <v>45098</v>
      </c>
      <c r="F159" s="39">
        <v>45149</v>
      </c>
      <c r="G159" s="16">
        <v>5</v>
      </c>
      <c r="H159" s="16">
        <v>0</v>
      </c>
      <c r="I159" s="16">
        <v>5</v>
      </c>
      <c r="J159" s="14" t="s">
        <v>17</v>
      </c>
      <c r="K159" s="17">
        <v>9125</v>
      </c>
      <c r="L159" s="18">
        <f t="shared" si="10"/>
        <v>45625</v>
      </c>
    </row>
    <row r="160" spans="1:12" x14ac:dyDescent="0.3">
      <c r="A160" s="13">
        <v>153</v>
      </c>
      <c r="B160" s="13">
        <v>25172504</v>
      </c>
      <c r="C160" s="14" t="s">
        <v>176</v>
      </c>
      <c r="D160" s="15" t="s">
        <v>12</v>
      </c>
      <c r="E160" s="37">
        <v>45097</v>
      </c>
      <c r="F160" s="39">
        <v>45149</v>
      </c>
      <c r="G160" s="16">
        <v>0</v>
      </c>
      <c r="H160" s="16">
        <v>0</v>
      </c>
      <c r="I160" s="16">
        <f>G160-H160</f>
        <v>0</v>
      </c>
      <c r="J160" s="14" t="s">
        <v>17</v>
      </c>
      <c r="K160" s="17">
        <v>7876.74</v>
      </c>
      <c r="L160" s="18">
        <f t="shared" si="10"/>
        <v>0</v>
      </c>
    </row>
    <row r="161" spans="1:12" x14ac:dyDescent="0.3">
      <c r="A161" s="13">
        <v>154</v>
      </c>
      <c r="B161" s="13">
        <v>53131626</v>
      </c>
      <c r="C161" s="14" t="s">
        <v>177</v>
      </c>
      <c r="D161" s="15" t="s">
        <v>12</v>
      </c>
      <c r="E161" s="37">
        <v>45096</v>
      </c>
      <c r="F161" s="39">
        <v>45149</v>
      </c>
      <c r="G161" s="16">
        <v>0</v>
      </c>
      <c r="H161" s="16">
        <v>0</v>
      </c>
      <c r="I161" s="16">
        <f t="shared" ref="I161:I168" si="13">G161-H161</f>
        <v>0</v>
      </c>
      <c r="J161" s="14" t="s">
        <v>25</v>
      </c>
      <c r="K161" s="17">
        <v>501</v>
      </c>
      <c r="L161" s="18">
        <f t="shared" si="10"/>
        <v>0</v>
      </c>
    </row>
    <row r="162" spans="1:12" x14ac:dyDescent="0.3">
      <c r="A162" s="13">
        <v>155</v>
      </c>
      <c r="B162" s="13">
        <v>52151702</v>
      </c>
      <c r="C162" s="14" t="s">
        <v>178</v>
      </c>
      <c r="D162" s="15" t="s">
        <v>12</v>
      </c>
      <c r="E162" s="37">
        <v>45095</v>
      </c>
      <c r="F162" s="39">
        <v>45171</v>
      </c>
      <c r="G162" s="16">
        <v>0</v>
      </c>
      <c r="H162" s="16">
        <v>0</v>
      </c>
      <c r="I162" s="16">
        <f t="shared" si="13"/>
        <v>0</v>
      </c>
      <c r="J162" s="14" t="s">
        <v>17</v>
      </c>
      <c r="K162" s="14">
        <v>207.99</v>
      </c>
      <c r="L162" s="18">
        <f t="shared" si="10"/>
        <v>0</v>
      </c>
    </row>
    <row r="163" spans="1:12" x14ac:dyDescent="0.3">
      <c r="A163" s="13">
        <v>156</v>
      </c>
      <c r="B163" s="13">
        <v>48101902</v>
      </c>
      <c r="C163" s="14" t="s">
        <v>179</v>
      </c>
      <c r="D163" s="15" t="s">
        <v>12</v>
      </c>
      <c r="E163" s="37">
        <v>45094</v>
      </c>
      <c r="F163" s="39">
        <v>45171</v>
      </c>
      <c r="G163" s="16">
        <v>39</v>
      </c>
      <c r="H163" s="16">
        <v>0</v>
      </c>
      <c r="I163" s="16">
        <f t="shared" si="13"/>
        <v>39</v>
      </c>
      <c r="J163" s="14" t="s">
        <v>17</v>
      </c>
      <c r="K163" s="14">
        <v>67.489999999999995</v>
      </c>
      <c r="L163" s="18">
        <f t="shared" si="10"/>
        <v>2632.1099999999997</v>
      </c>
    </row>
    <row r="164" spans="1:12" x14ac:dyDescent="0.3">
      <c r="A164" s="13">
        <v>157</v>
      </c>
      <c r="B164" s="13">
        <v>52151704</v>
      </c>
      <c r="C164" s="14" t="s">
        <v>180</v>
      </c>
      <c r="D164" s="15" t="s">
        <v>12</v>
      </c>
      <c r="E164" s="37">
        <v>45093</v>
      </c>
      <c r="F164" s="39">
        <v>45171</v>
      </c>
      <c r="G164" s="16">
        <v>11</v>
      </c>
      <c r="H164" s="16">
        <v>0</v>
      </c>
      <c r="I164" s="16">
        <f t="shared" si="13"/>
        <v>11</v>
      </c>
      <c r="J164" s="14" t="s">
        <v>17</v>
      </c>
      <c r="K164" s="14">
        <v>43.49</v>
      </c>
      <c r="L164" s="18">
        <f t="shared" si="10"/>
        <v>478.39000000000004</v>
      </c>
    </row>
    <row r="165" spans="1:12" x14ac:dyDescent="0.3">
      <c r="A165" s="13">
        <v>158</v>
      </c>
      <c r="B165" s="13">
        <v>52151704</v>
      </c>
      <c r="C165" s="14" t="s">
        <v>181</v>
      </c>
      <c r="D165" s="15" t="s">
        <v>12</v>
      </c>
      <c r="E165" s="37">
        <v>45092</v>
      </c>
      <c r="F165" s="39">
        <v>45171</v>
      </c>
      <c r="G165" s="16">
        <v>1</v>
      </c>
      <c r="H165" s="16">
        <v>0</v>
      </c>
      <c r="I165" s="16">
        <f t="shared" si="13"/>
        <v>1</v>
      </c>
      <c r="J165" s="14" t="s">
        <v>17</v>
      </c>
      <c r="K165" s="14">
        <v>53.99</v>
      </c>
      <c r="L165" s="18">
        <f t="shared" si="10"/>
        <v>53.99</v>
      </c>
    </row>
    <row r="166" spans="1:12" x14ac:dyDescent="0.3">
      <c r="A166" s="13">
        <v>159</v>
      </c>
      <c r="B166" s="13">
        <v>52152104</v>
      </c>
      <c r="C166" s="14" t="s">
        <v>182</v>
      </c>
      <c r="D166" s="15" t="s">
        <v>12</v>
      </c>
      <c r="E166" s="37">
        <v>45091</v>
      </c>
      <c r="F166" s="39">
        <v>45171</v>
      </c>
      <c r="G166" s="16">
        <v>0</v>
      </c>
      <c r="H166" s="16">
        <v>0</v>
      </c>
      <c r="I166" s="16">
        <f t="shared" si="13"/>
        <v>0</v>
      </c>
      <c r="J166" s="14" t="s">
        <v>17</v>
      </c>
      <c r="K166" s="14">
        <v>77.989999999999995</v>
      </c>
      <c r="L166" s="18">
        <f t="shared" si="10"/>
        <v>0</v>
      </c>
    </row>
    <row r="167" spans="1:12" x14ac:dyDescent="0.3">
      <c r="A167" s="13">
        <v>160</v>
      </c>
      <c r="B167" s="13">
        <v>52152104</v>
      </c>
      <c r="C167" s="14" t="s">
        <v>183</v>
      </c>
      <c r="D167" s="15" t="s">
        <v>12</v>
      </c>
      <c r="E167" s="37">
        <v>45090</v>
      </c>
      <c r="F167" s="39">
        <v>45171</v>
      </c>
      <c r="G167" s="16">
        <v>104</v>
      </c>
      <c r="H167" s="16">
        <v>0</v>
      </c>
      <c r="I167" s="16">
        <f t="shared" si="13"/>
        <v>104</v>
      </c>
      <c r="J167" s="14" t="s">
        <v>17</v>
      </c>
      <c r="K167" s="14">
        <v>121.49</v>
      </c>
      <c r="L167" s="18">
        <f t="shared" si="10"/>
        <v>12634.96</v>
      </c>
    </row>
    <row r="168" spans="1:12" x14ac:dyDescent="0.3">
      <c r="A168" s="13">
        <v>161</v>
      </c>
      <c r="B168" s="13">
        <v>47131608</v>
      </c>
      <c r="C168" s="14" t="s">
        <v>184</v>
      </c>
      <c r="D168" s="15" t="s">
        <v>12</v>
      </c>
      <c r="E168" s="37">
        <v>45089</v>
      </c>
      <c r="F168" s="39">
        <v>45149</v>
      </c>
      <c r="G168" s="16">
        <v>37</v>
      </c>
      <c r="H168" s="16">
        <v>0</v>
      </c>
      <c r="I168" s="16">
        <f t="shared" si="13"/>
        <v>37</v>
      </c>
      <c r="J168" s="14" t="s">
        <v>17</v>
      </c>
      <c r="K168" s="17">
        <v>75</v>
      </c>
      <c r="L168" s="18">
        <f t="shared" si="10"/>
        <v>2775</v>
      </c>
    </row>
    <row r="169" spans="1:12" x14ac:dyDescent="0.3">
      <c r="A169" s="13">
        <v>162</v>
      </c>
      <c r="B169" s="13">
        <v>44122003</v>
      </c>
      <c r="C169" s="14" t="s">
        <v>185</v>
      </c>
      <c r="D169" s="15" t="s">
        <v>12</v>
      </c>
      <c r="E169" s="37">
        <v>45088</v>
      </c>
      <c r="F169" s="39">
        <v>45149</v>
      </c>
      <c r="G169" s="16">
        <v>6</v>
      </c>
      <c r="H169" s="16">
        <v>0</v>
      </c>
      <c r="I169" s="16">
        <v>6</v>
      </c>
      <c r="J169" s="14" t="s">
        <v>17</v>
      </c>
      <c r="K169" s="17">
        <v>133.61000000000001</v>
      </c>
      <c r="L169" s="18">
        <f t="shared" si="10"/>
        <v>801.66000000000008</v>
      </c>
    </row>
    <row r="170" spans="1:12" x14ac:dyDescent="0.3">
      <c r="A170" s="13">
        <v>163</v>
      </c>
      <c r="B170" s="13">
        <v>44102904</v>
      </c>
      <c r="C170" s="14" t="s">
        <v>186</v>
      </c>
      <c r="D170" s="15" t="s">
        <v>12</v>
      </c>
      <c r="E170" s="37">
        <v>45084</v>
      </c>
      <c r="F170" s="39">
        <v>45149</v>
      </c>
      <c r="G170" s="16">
        <v>144</v>
      </c>
      <c r="H170" s="16">
        <v>0</v>
      </c>
      <c r="I170" s="16">
        <f t="shared" ref="I170:I182" si="14">G170-H170</f>
        <v>144</v>
      </c>
      <c r="J170" s="14" t="s">
        <v>187</v>
      </c>
      <c r="K170" s="17">
        <v>215</v>
      </c>
      <c r="L170" s="18">
        <f t="shared" si="10"/>
        <v>30960</v>
      </c>
    </row>
    <row r="171" spans="1:12" x14ac:dyDescent="0.3">
      <c r="A171" s="13">
        <v>164</v>
      </c>
      <c r="B171" s="13">
        <v>47131824</v>
      </c>
      <c r="C171" s="14" t="s">
        <v>188</v>
      </c>
      <c r="D171" s="15" t="s">
        <v>12</v>
      </c>
      <c r="E171" s="37">
        <v>45077</v>
      </c>
      <c r="F171" s="39">
        <v>45281</v>
      </c>
      <c r="G171" s="16">
        <v>1</v>
      </c>
      <c r="H171" s="16">
        <v>0</v>
      </c>
      <c r="I171" s="16">
        <f t="shared" si="14"/>
        <v>1</v>
      </c>
      <c r="J171" s="21" t="s">
        <v>25</v>
      </c>
      <c r="K171" s="17">
        <v>100</v>
      </c>
      <c r="L171" s="18">
        <f t="shared" si="10"/>
        <v>100</v>
      </c>
    </row>
    <row r="172" spans="1:12" x14ac:dyDescent="0.3">
      <c r="A172" s="13">
        <v>165</v>
      </c>
      <c r="B172" s="13">
        <v>47121702</v>
      </c>
      <c r="C172" s="14" t="s">
        <v>189</v>
      </c>
      <c r="D172" s="15" t="s">
        <v>12</v>
      </c>
      <c r="E172" s="37">
        <v>45076</v>
      </c>
      <c r="F172" s="39">
        <v>45281</v>
      </c>
      <c r="G172" s="16">
        <v>26</v>
      </c>
      <c r="H172" s="16">
        <v>0</v>
      </c>
      <c r="I172" s="16">
        <f t="shared" si="14"/>
        <v>26</v>
      </c>
      <c r="J172" s="21" t="s">
        <v>17</v>
      </c>
      <c r="K172" s="17">
        <v>5605</v>
      </c>
      <c r="L172" s="18">
        <f t="shared" si="10"/>
        <v>145730</v>
      </c>
    </row>
    <row r="173" spans="1:12" x14ac:dyDescent="0.3">
      <c r="A173" s="13">
        <v>166</v>
      </c>
      <c r="B173" s="13">
        <v>47121702</v>
      </c>
      <c r="C173" s="14" t="s">
        <v>190</v>
      </c>
      <c r="D173" s="15" t="s">
        <v>12</v>
      </c>
      <c r="E173" s="37">
        <v>45075</v>
      </c>
      <c r="F173" s="39">
        <v>45281</v>
      </c>
      <c r="G173" s="16">
        <v>33</v>
      </c>
      <c r="H173" s="16">
        <v>0</v>
      </c>
      <c r="I173" s="16">
        <f t="shared" si="14"/>
        <v>33</v>
      </c>
      <c r="J173" s="21" t="s">
        <v>17</v>
      </c>
      <c r="K173" s="17">
        <v>4124</v>
      </c>
      <c r="L173" s="18">
        <f t="shared" si="10"/>
        <v>136092</v>
      </c>
    </row>
    <row r="174" spans="1:12" x14ac:dyDescent="0.3">
      <c r="A174" s="13">
        <v>167</v>
      </c>
      <c r="B174" s="19">
        <v>47131618</v>
      </c>
      <c r="C174" s="20" t="s">
        <v>191</v>
      </c>
      <c r="D174" s="15" t="s">
        <v>12</v>
      </c>
      <c r="E174" s="37">
        <v>45073</v>
      </c>
      <c r="F174" s="37">
        <v>45281</v>
      </c>
      <c r="G174" s="16">
        <v>94</v>
      </c>
      <c r="H174" s="16">
        <v>3</v>
      </c>
      <c r="I174" s="16">
        <f t="shared" si="14"/>
        <v>91</v>
      </c>
      <c r="J174" s="21" t="s">
        <v>17</v>
      </c>
      <c r="K174" s="22">
        <v>175</v>
      </c>
      <c r="L174" s="18">
        <f t="shared" si="10"/>
        <v>15925</v>
      </c>
    </row>
    <row r="175" spans="1:12" x14ac:dyDescent="0.3">
      <c r="A175" s="13">
        <v>168</v>
      </c>
      <c r="B175" s="13">
        <v>47131600</v>
      </c>
      <c r="C175" s="14" t="s">
        <v>192</v>
      </c>
      <c r="D175" s="23" t="s">
        <v>12</v>
      </c>
      <c r="E175" s="37">
        <v>45072</v>
      </c>
      <c r="F175" s="39">
        <v>45281</v>
      </c>
      <c r="G175" s="16">
        <v>62</v>
      </c>
      <c r="H175" s="16">
        <v>0</v>
      </c>
      <c r="I175" s="16">
        <f t="shared" si="14"/>
        <v>62</v>
      </c>
      <c r="J175" s="21" t="s">
        <v>17</v>
      </c>
      <c r="K175" s="17">
        <v>99.12</v>
      </c>
      <c r="L175" s="18">
        <f t="shared" si="10"/>
        <v>6145.4400000000005</v>
      </c>
    </row>
    <row r="176" spans="1:12" x14ac:dyDescent="0.3">
      <c r="A176" s="13">
        <v>169</v>
      </c>
      <c r="B176" s="13">
        <v>14111818</v>
      </c>
      <c r="C176" s="14" t="s">
        <v>193</v>
      </c>
      <c r="D176" s="23" t="s">
        <v>12</v>
      </c>
      <c r="E176" s="37">
        <v>45071</v>
      </c>
      <c r="F176" s="39">
        <v>45281</v>
      </c>
      <c r="G176" s="16">
        <v>57</v>
      </c>
      <c r="H176" s="16">
        <v>3</v>
      </c>
      <c r="I176" s="16">
        <f t="shared" si="14"/>
        <v>54</v>
      </c>
      <c r="J176" s="14" t="s">
        <v>194</v>
      </c>
      <c r="K176" s="17">
        <v>2175</v>
      </c>
      <c r="L176" s="18">
        <f>I176*K176</f>
        <v>117450</v>
      </c>
    </row>
    <row r="177" spans="1:12" x14ac:dyDescent="0.3">
      <c r="A177" s="13">
        <v>170</v>
      </c>
      <c r="B177" s="19">
        <v>47131604</v>
      </c>
      <c r="C177" s="20" t="s">
        <v>195</v>
      </c>
      <c r="D177" s="15" t="s">
        <v>12</v>
      </c>
      <c r="E177" s="37">
        <v>45037</v>
      </c>
      <c r="F177" s="37">
        <v>45281</v>
      </c>
      <c r="G177" s="16">
        <v>61</v>
      </c>
      <c r="H177" s="16">
        <v>0</v>
      </c>
      <c r="I177" s="16">
        <f t="shared" si="14"/>
        <v>61</v>
      </c>
      <c r="J177" s="21" t="s">
        <v>17</v>
      </c>
      <c r="K177" s="22">
        <v>95</v>
      </c>
      <c r="L177" s="18">
        <f t="shared" ref="L177:L182" si="15">+K177*I177</f>
        <v>5795</v>
      </c>
    </row>
    <row r="178" spans="1:12" x14ac:dyDescent="0.3">
      <c r="A178" s="13">
        <v>171</v>
      </c>
      <c r="B178" s="13">
        <v>52152202</v>
      </c>
      <c r="C178" s="14" t="s">
        <v>196</v>
      </c>
      <c r="D178" s="23" t="s">
        <v>12</v>
      </c>
      <c r="E178" s="37">
        <v>45037</v>
      </c>
      <c r="F178" s="39">
        <v>45281</v>
      </c>
      <c r="G178" s="16">
        <v>43</v>
      </c>
      <c r="H178" s="16">
        <v>0</v>
      </c>
      <c r="I178" s="16">
        <f t="shared" si="14"/>
        <v>43</v>
      </c>
      <c r="J178" s="14" t="s">
        <v>17</v>
      </c>
      <c r="K178" s="17">
        <v>964.82</v>
      </c>
      <c r="L178" s="18">
        <f t="shared" si="15"/>
        <v>41487.26</v>
      </c>
    </row>
    <row r="179" spans="1:12" x14ac:dyDescent="0.3">
      <c r="A179" s="13">
        <v>172</v>
      </c>
      <c r="B179" s="13">
        <v>47131603</v>
      </c>
      <c r="C179" s="14" t="s">
        <v>197</v>
      </c>
      <c r="D179" s="23" t="s">
        <v>12</v>
      </c>
      <c r="E179" s="37">
        <v>45037</v>
      </c>
      <c r="F179" s="39">
        <v>45281</v>
      </c>
      <c r="G179" s="16">
        <v>510</v>
      </c>
      <c r="H179" s="16">
        <v>21</v>
      </c>
      <c r="I179" s="16">
        <f t="shared" si="14"/>
        <v>489</v>
      </c>
      <c r="J179" s="14" t="s">
        <v>17</v>
      </c>
      <c r="K179" s="17">
        <v>11.04</v>
      </c>
      <c r="L179" s="18">
        <f t="shared" si="15"/>
        <v>5398.5599999999995</v>
      </c>
    </row>
    <row r="180" spans="1:12" x14ac:dyDescent="0.3">
      <c r="A180" s="13">
        <v>173</v>
      </c>
      <c r="B180" s="19">
        <v>47121806</v>
      </c>
      <c r="C180" s="20" t="s">
        <v>198</v>
      </c>
      <c r="D180" s="15" t="s">
        <v>12</v>
      </c>
      <c r="E180" s="37">
        <v>45006</v>
      </c>
      <c r="F180" s="37">
        <v>45006</v>
      </c>
      <c r="G180" s="16">
        <v>15</v>
      </c>
      <c r="H180" s="16">
        <v>1</v>
      </c>
      <c r="I180" s="16">
        <f t="shared" si="14"/>
        <v>14</v>
      </c>
      <c r="J180" s="21" t="s">
        <v>17</v>
      </c>
      <c r="K180" s="22">
        <v>368</v>
      </c>
      <c r="L180" s="18">
        <f t="shared" si="15"/>
        <v>5152</v>
      </c>
    </row>
    <row r="181" spans="1:12" x14ac:dyDescent="0.3">
      <c r="A181" s="13">
        <v>174</v>
      </c>
      <c r="B181" s="19">
        <v>44122011</v>
      </c>
      <c r="C181" s="20" t="s">
        <v>199</v>
      </c>
      <c r="D181" s="15" t="s">
        <v>12</v>
      </c>
      <c r="E181" s="37">
        <v>44763</v>
      </c>
      <c r="F181" s="37">
        <v>44763</v>
      </c>
      <c r="G181" s="16">
        <v>420</v>
      </c>
      <c r="H181" s="16">
        <v>40</v>
      </c>
      <c r="I181" s="16">
        <f t="shared" si="14"/>
        <v>380</v>
      </c>
      <c r="J181" s="21" t="s">
        <v>17</v>
      </c>
      <c r="K181" s="22">
        <v>117</v>
      </c>
      <c r="L181" s="18">
        <f t="shared" si="15"/>
        <v>44460</v>
      </c>
    </row>
    <row r="182" spans="1:12" x14ac:dyDescent="0.3">
      <c r="A182" s="13">
        <v>175</v>
      </c>
      <c r="B182" s="13">
        <v>44103103</v>
      </c>
      <c r="C182" s="20" t="s">
        <v>200</v>
      </c>
      <c r="D182" s="15" t="s">
        <v>12</v>
      </c>
      <c r="E182" s="37">
        <v>44497</v>
      </c>
      <c r="F182" s="37">
        <v>44497</v>
      </c>
      <c r="G182" s="16">
        <v>6</v>
      </c>
      <c r="H182" s="16">
        <v>5</v>
      </c>
      <c r="I182" s="16">
        <f t="shared" si="14"/>
        <v>1</v>
      </c>
      <c r="J182" s="21" t="s">
        <v>17</v>
      </c>
      <c r="K182" s="22">
        <v>7805</v>
      </c>
      <c r="L182" s="18">
        <f t="shared" si="15"/>
        <v>7805</v>
      </c>
    </row>
    <row r="183" spans="1:12" x14ac:dyDescent="0.3">
      <c r="A183" s="1"/>
      <c r="B183" s="1"/>
      <c r="C183" s="1"/>
      <c r="D183" s="1"/>
      <c r="E183" s="10"/>
      <c r="F183" s="10"/>
      <c r="G183" s="1"/>
      <c r="H183" s="1"/>
      <c r="I183" s="1"/>
      <c r="J183" s="1"/>
      <c r="K183" s="1"/>
    </row>
    <row r="184" spans="1:12" x14ac:dyDescent="0.3">
      <c r="A184" s="1"/>
      <c r="B184" s="1"/>
      <c r="C184" s="1"/>
      <c r="D184" s="1"/>
      <c r="E184" s="10"/>
      <c r="F184" s="10"/>
      <c r="G184" s="1"/>
      <c r="H184" s="1"/>
      <c r="I184" s="1"/>
      <c r="J184" s="1"/>
      <c r="K184" s="31" t="s">
        <v>201</v>
      </c>
      <c r="L184" s="32">
        <f>SUM(L8:L183)</f>
        <v>7910650.6899999995</v>
      </c>
    </row>
    <row r="185" spans="1:12" ht="18" customHeight="1" x14ac:dyDescent="0.3">
      <c r="A185" s="1"/>
      <c r="B185" s="1"/>
      <c r="C185" s="1"/>
      <c r="D185" s="1"/>
      <c r="E185" s="10"/>
      <c r="F185" s="10"/>
      <c r="G185" s="1"/>
      <c r="H185" s="1"/>
      <c r="I185" s="1"/>
      <c r="J185" s="1"/>
      <c r="K185" s="1"/>
    </row>
    <row r="186" spans="1:12" ht="18" customHeight="1" x14ac:dyDescent="0.3">
      <c r="A186" s="1"/>
      <c r="B186" s="1"/>
      <c r="C186" s="1"/>
      <c r="D186" s="1"/>
      <c r="E186" s="10"/>
      <c r="F186" s="10"/>
      <c r="G186" s="1"/>
      <c r="H186" s="1"/>
      <c r="I186" s="1"/>
      <c r="J186" s="1"/>
      <c r="K186" s="1"/>
    </row>
    <row r="187" spans="1:12" ht="18" customHeight="1" x14ac:dyDescent="0.3">
      <c r="A187" s="1"/>
      <c r="B187" s="1"/>
      <c r="C187" s="1"/>
      <c r="D187" s="1"/>
      <c r="E187" s="10"/>
      <c r="F187" s="10"/>
      <c r="G187" s="1"/>
      <c r="H187" s="1"/>
      <c r="I187" s="1"/>
      <c r="J187" s="1"/>
      <c r="K187" s="1"/>
    </row>
    <row r="188" spans="1:12" x14ac:dyDescent="0.3">
      <c r="A188" s="1"/>
      <c r="B188" s="1"/>
      <c r="C188" s="1"/>
      <c r="D188" s="1"/>
      <c r="E188" s="10"/>
      <c r="F188" s="10"/>
      <c r="G188" s="1"/>
      <c r="H188" s="1"/>
      <c r="I188" s="1"/>
      <c r="J188" s="1"/>
      <c r="K188" s="1"/>
    </row>
    <row r="189" spans="1:12" x14ac:dyDescent="0.3">
      <c r="A189" s="1"/>
      <c r="B189" s="1"/>
      <c r="C189" s="1"/>
      <c r="D189" s="54" t="s">
        <v>202</v>
      </c>
      <c r="E189" s="54"/>
      <c r="F189" s="10"/>
      <c r="G189" s="1"/>
      <c r="H189" s="1"/>
      <c r="I189" s="60" t="s">
        <v>225</v>
      </c>
      <c r="J189" s="60"/>
      <c r="K189" s="1"/>
    </row>
    <row r="190" spans="1:12" x14ac:dyDescent="0.3">
      <c r="A190" s="1"/>
      <c r="B190" s="1"/>
      <c r="C190" s="1"/>
      <c r="D190" s="55" t="s">
        <v>203</v>
      </c>
      <c r="E190" s="55"/>
      <c r="F190" s="10"/>
      <c r="G190" s="1"/>
      <c r="H190" s="1"/>
      <c r="I190" s="56" t="s">
        <v>204</v>
      </c>
      <c r="J190" s="56"/>
      <c r="K190" s="1"/>
    </row>
    <row r="191" spans="1:12" x14ac:dyDescent="0.3">
      <c r="A191" s="1"/>
      <c r="B191" s="1"/>
      <c r="C191" s="1"/>
      <c r="D191" s="54" t="s">
        <v>224</v>
      </c>
      <c r="E191" s="54"/>
      <c r="F191" s="10"/>
      <c r="G191" s="1"/>
      <c r="H191" s="1"/>
      <c r="I191" s="54" t="s">
        <v>226</v>
      </c>
      <c r="J191" s="54"/>
      <c r="K191" s="1"/>
    </row>
    <row r="192" spans="1:12" x14ac:dyDescent="0.3">
      <c r="A192" s="1"/>
      <c r="B192" s="1"/>
      <c r="C192" s="1"/>
      <c r="D192" s="55"/>
      <c r="E192" s="55"/>
      <c r="F192" s="10"/>
      <c r="G192" s="1"/>
      <c r="H192" s="33"/>
      <c r="I192" s="56"/>
      <c r="J192" s="56"/>
      <c r="K192" s="1"/>
    </row>
    <row r="193" spans="1:11" x14ac:dyDescent="0.3">
      <c r="A193" s="1"/>
      <c r="B193" s="1"/>
      <c r="C193" s="1"/>
      <c r="D193" s="1"/>
      <c r="E193" s="10"/>
      <c r="F193" s="10"/>
      <c r="G193" s="1"/>
      <c r="H193" s="1"/>
      <c r="I193" s="1"/>
      <c r="J193" s="1"/>
      <c r="K193" s="1"/>
    </row>
    <row r="194" spans="1:11" x14ac:dyDescent="0.3">
      <c r="A194" s="1"/>
      <c r="B194" s="1"/>
      <c r="C194" s="1"/>
      <c r="D194" s="1"/>
      <c r="E194" s="10"/>
      <c r="F194" s="10"/>
      <c r="G194" s="1"/>
      <c r="H194" s="1"/>
      <c r="I194" s="1"/>
      <c r="J194" s="1"/>
      <c r="K194" s="1"/>
    </row>
    <row r="195" spans="1:11" x14ac:dyDescent="0.3">
      <c r="A195" s="1"/>
      <c r="B195" s="1"/>
      <c r="C195" s="1"/>
      <c r="D195" s="1"/>
      <c r="E195" s="52" t="s">
        <v>223</v>
      </c>
      <c r="F195" s="52"/>
      <c r="G195" s="52"/>
      <c r="H195" s="52"/>
      <c r="I195" s="52"/>
      <c r="J195" s="1"/>
      <c r="K195" s="1"/>
    </row>
    <row r="196" spans="1:11" x14ac:dyDescent="0.3">
      <c r="A196" s="1"/>
      <c r="B196" s="1"/>
      <c r="C196" s="1"/>
      <c r="D196" s="1"/>
      <c r="E196" s="51" t="s">
        <v>205</v>
      </c>
      <c r="F196" s="51"/>
      <c r="G196" s="51"/>
      <c r="H196" s="51"/>
      <c r="I196" s="51"/>
      <c r="J196" s="1"/>
      <c r="K196" s="1"/>
    </row>
    <row r="197" spans="1:11" x14ac:dyDescent="0.3">
      <c r="A197" s="1"/>
      <c r="B197" s="1"/>
      <c r="C197" s="1"/>
      <c r="D197" s="1"/>
      <c r="E197" s="50" t="s">
        <v>206</v>
      </c>
      <c r="F197" s="50"/>
      <c r="G197" s="50"/>
      <c r="H197" s="50"/>
      <c r="I197" s="50"/>
      <c r="J197" s="1"/>
      <c r="K197" s="1"/>
    </row>
    <row r="198" spans="1:11" x14ac:dyDescent="0.3">
      <c r="A198" s="1"/>
      <c r="B198" s="1"/>
      <c r="C198" s="1"/>
      <c r="D198" s="1"/>
      <c r="E198" s="10"/>
      <c r="F198" s="10"/>
      <c r="G198" s="1"/>
      <c r="H198" s="1"/>
      <c r="I198" s="1"/>
      <c r="J198" s="1"/>
      <c r="K198" s="1"/>
    </row>
    <row r="199" spans="1:11" x14ac:dyDescent="0.3">
      <c r="D199" s="57"/>
      <c r="E199" s="58"/>
      <c r="F199" s="58"/>
      <c r="G199" s="57"/>
      <c r="H199" s="57"/>
      <c r="I199" s="57"/>
      <c r="J199" s="57"/>
    </row>
    <row r="200" spans="1:11" x14ac:dyDescent="0.3">
      <c r="D200" s="57"/>
      <c r="E200" s="58"/>
      <c r="F200" s="58"/>
      <c r="G200" s="57"/>
      <c r="H200" s="57"/>
      <c r="I200" s="57"/>
      <c r="J200" s="57"/>
    </row>
    <row r="201" spans="1:11" x14ac:dyDescent="0.3">
      <c r="D201" s="57"/>
      <c r="E201" s="58"/>
      <c r="F201" s="58"/>
      <c r="G201" s="57"/>
      <c r="H201" s="57"/>
      <c r="I201" s="57"/>
      <c r="J201" s="57"/>
    </row>
    <row r="202" spans="1:11" x14ac:dyDescent="0.3">
      <c r="D202" s="57"/>
      <c r="E202" s="58"/>
      <c r="F202" s="59" t="s">
        <v>221</v>
      </c>
      <c r="G202" s="59"/>
      <c r="H202" s="59"/>
      <c r="I202" s="57"/>
      <c r="J202" s="57"/>
    </row>
    <row r="203" spans="1:11" x14ac:dyDescent="0.3">
      <c r="D203" s="57"/>
      <c r="E203" s="58"/>
      <c r="F203" s="53" t="s">
        <v>222</v>
      </c>
      <c r="G203" s="53"/>
      <c r="H203" s="53"/>
      <c r="I203" s="57"/>
      <c r="J203" s="57"/>
    </row>
    <row r="204" spans="1:11" x14ac:dyDescent="0.3">
      <c r="D204" s="57"/>
      <c r="E204" s="58"/>
      <c r="F204" s="58"/>
      <c r="G204" s="57"/>
      <c r="H204" s="57"/>
      <c r="I204" s="57"/>
      <c r="J204" s="57"/>
    </row>
  </sheetData>
  <mergeCells count="13">
    <mergeCell ref="F202:H202"/>
    <mergeCell ref="F203:H203"/>
    <mergeCell ref="E197:I197"/>
    <mergeCell ref="E196:I196"/>
    <mergeCell ref="E195:I195"/>
    <mergeCell ref="I190:J190"/>
    <mergeCell ref="I191:J191"/>
    <mergeCell ref="I192:J192"/>
    <mergeCell ref="D189:E189"/>
    <mergeCell ref="I189:J189"/>
    <mergeCell ref="D190:E190"/>
    <mergeCell ref="D191:E191"/>
    <mergeCell ref="D192:E192"/>
  </mergeCells>
  <conditionalFormatting sqref="D189:D192">
    <cfRule type="duplicateValues" dxfId="1" priority="1"/>
    <cfRule type="duplicateValues" dxfId="0" priority="2"/>
  </conditionalFormatting>
  <dataValidations count="1">
    <dataValidation type="whole" operator="greaterThan" allowBlank="1" showInputMessage="1" showErrorMessage="1" sqref="B118:B120 B95:B97 B125 B99:B104 B122:B123 B131:B182 B106:B108 B111:B116 B7:B93" xr:uid="{DD721BA4-1631-416D-8295-2BE8E1DBBADA}">
      <formula1>0</formula1>
    </dataValidation>
  </dataValidations>
  <pageMargins left="0.7" right="0.7" top="0.75" bottom="0.75" header="0.3" footer="0.3"/>
  <pageSetup paperSize="5" scale="5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Morales Hierro</dc:creator>
  <cp:lastModifiedBy>Rocio Rodríguez De La Rosa</cp:lastModifiedBy>
  <cp:lastPrinted>2025-07-08T15:03:04Z</cp:lastPrinted>
  <dcterms:created xsi:type="dcterms:W3CDTF">2025-06-03T17:28:40Z</dcterms:created>
  <dcterms:modified xsi:type="dcterms:W3CDTF">2025-07-08T15:09:51Z</dcterms:modified>
</cp:coreProperties>
</file>