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4\"/>
    </mc:Choice>
  </mc:AlternateContent>
  <xr:revisionPtr revIDLastSave="0" documentId="13_ncr:1_{8AD695A4-AC5A-4E67-9A4F-EDD1FF765F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3" l="1"/>
  <c r="I87" i="3"/>
  <c r="I52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H87" i="3"/>
  <c r="G87" i="3"/>
  <c r="H74" i="3"/>
  <c r="H52" i="3"/>
  <c r="H26" i="3"/>
  <c r="H16" i="3"/>
  <c r="H10" i="3"/>
  <c r="G52" i="3"/>
  <c r="G36" i="3"/>
  <c r="G26" i="3"/>
  <c r="G16" i="3"/>
  <c r="G10" i="3"/>
  <c r="F52" i="3"/>
  <c r="F26" i="3"/>
  <c r="G74" i="3" l="1"/>
  <c r="F16" i="3"/>
  <c r="F10" i="3"/>
  <c r="E74" i="3"/>
  <c r="E87" i="3" s="1"/>
  <c r="F74" i="3" l="1"/>
  <c r="F87" i="3" s="1"/>
  <c r="C87" i="3"/>
  <c r="B74" i="3"/>
  <c r="B87" i="3" s="1"/>
  <c r="D16" i="3" l="1"/>
  <c r="D10" i="3" l="1"/>
  <c r="D74" i="3" l="1"/>
  <c r="D87" i="3" l="1"/>
</calcChain>
</file>

<file path=xl/sharedStrings.xml><?xml version="1.0" encoding="utf-8"?>
<sst xmlns="http://schemas.openxmlformats.org/spreadsheetml/2006/main" count="95" uniqueCount="95">
  <si>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</si>
  <si>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</si>
  <si>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</si>
  <si>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</si>
  <si>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</si>
  <si>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</si>
  <si>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</si>
  <si>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</si>
  <si>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</si>
  <si>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</si>
  <si>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</si>
  <si>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</si>
  <si>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</si>
  <si>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</si>
  <si>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</si>
  <si>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</si>
  <si>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</si>
  <si>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</si>
  <si>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</si>
  <si>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</si>
  <si>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</si>
  <si>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</si>
  <si>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</si>
  <si>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</si>
  <si>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</si>
  <si>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</si>
  <si>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</si>
  <si>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</si>
  <si>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</si>
  <si>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</si>
  <si>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</si>
  <si>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</si>
  <si>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</si>
  <si>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</si>
  <si>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</si>
  <si>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</si>
  <si>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</si>
  <si>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</si>
  <si>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</si>
  <si>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</si>
  <si>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</si>
  <si>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</si>
  <si>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</si>
  <si>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</si>
  <si>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</si>
  <si>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</si>
  <si>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</si>
  <si>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</si>
  <si>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</si>
  <si>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</si>
  <si>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</si>
  <si>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</si>
  <si>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</si>
  <si>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</si>
  <si>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</si>
  <si>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</si>
  <si>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</si>
  <si>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</si>
  <si>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</si>
  <si>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</si>
  <si>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</si>
  <si>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</si>
  <si>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</si>
  <si>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</si>
  <si>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</si>
  <si>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</si>
  <si>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</si>
  <si>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</si>
  <si>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</si>
  <si>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</si>
  <si>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</si>
  <si>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</si>
  <si>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</si>
  <si>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</si>
  <si>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</si>
  <si>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</si>
  <si>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</si>
  <si>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</si>
  <si>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</si>
  <si>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</si>
  <si>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</si>
  <si>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 xml:space="preserve">Ejecución de Gastos y Aplicaciones Financieras </t>
  </si>
  <si>
    <t>Fuente: Sistema de Informacion de la Gestion Financiera (SIGEF)</t>
  </si>
  <si>
    <t>Ministerio de Administracion Publica</t>
  </si>
  <si>
    <t>Directora Administrativa y Financiera</t>
  </si>
  <si>
    <t>Lic.Altagracia López</t>
  </si>
  <si>
    <t>Año 2024</t>
  </si>
  <si>
    <t>Presupuesto Aprobado</t>
  </si>
  <si>
    <t>Presupuesto Modificado</t>
  </si>
  <si>
    <t>TOTAL</t>
  </si>
  <si>
    <t>Marzo</t>
  </si>
  <si>
    <t>Abril</t>
  </si>
  <si>
    <t>Fecha de registro: hasta el 31 de Mayo del 2024</t>
  </si>
  <si>
    <t>Fecha de imputación: hasta el 31 de Mayo  del 2024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</si>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</sst>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135251</xdr:colOff>
      <xdr:row>1</xdr:row>
      <xdr:rowOff>93615</xdr:rowOff>
    </xdr:from>
    <xdr:to>
      <xdr:col>0</xdr:col>
      <xdr:colOff>1970463</xdr:colOff>
      <xdr:row>4</xdr:row>
      <xdr:rowOff>109490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5251" y="274590"/>
          <a:ext cx="1835212" cy="6540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98"/>
  <sheetViews>
    <sheetView showGridLines="0" tabSelected="1" view="pageBreakPreview" topLeftCell="A69" zoomScale="80" zoomScaleNormal="90" zoomScaleSheetLayoutView="80" workbookViewId="0">
      <selection activeCell="I75" sqref="I75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8" width="24.21875" style="5" customWidth="1"/>
    <col min="9" max="9" width="29.6640625" style="5" customWidth="1"/>
    <col min="10" max="10" width="24.44140625" customWidth="1"/>
    <col min="11" max="11" width="96.6640625" bestFit="1" customWidth="1"/>
    <col min="13" max="20" width="6" bestFit="1" customWidth="1"/>
    <col min="21" max="22" width="7" bestFit="1" customWidth="1"/>
  </cols>
  <sheetData>
    <row r="2" spans="1:22" ht="18" x14ac:dyDescent="0.35">
      <c r="A2" s="42" t="s">
        <v>83</v>
      </c>
      <c r="B2" s="42"/>
      <c r="C2" s="42"/>
      <c r="D2" s="42"/>
      <c r="E2" s="42"/>
      <c r="F2" s="42"/>
      <c r="G2" s="42"/>
      <c r="H2" s="42"/>
      <c r="I2" s="42"/>
      <c r="K2" s="1"/>
    </row>
    <row r="3" spans="1:22" x14ac:dyDescent="0.3">
      <c r="B3" s="3"/>
      <c r="D3"/>
      <c r="E3"/>
      <c r="F3"/>
      <c r="G3"/>
      <c r="H3"/>
      <c r="I3"/>
    </row>
    <row r="4" spans="1:22" ht="18" x14ac:dyDescent="0.3">
      <c r="A4" s="42" t="s">
        <v>86</v>
      </c>
      <c r="B4" s="42"/>
      <c r="C4" s="42"/>
      <c r="D4" s="42"/>
      <c r="E4" s="42"/>
      <c r="F4" s="42"/>
      <c r="G4" s="42"/>
      <c r="H4" s="42"/>
      <c r="I4" s="42"/>
      <c r="K4" s="3"/>
    </row>
    <row r="5" spans="1:22" ht="15.6" x14ac:dyDescent="0.3">
      <c r="A5" s="43" t="s">
        <v>81</v>
      </c>
      <c r="B5" s="43"/>
      <c r="C5" s="43"/>
      <c r="D5" s="43"/>
      <c r="E5" s="43"/>
      <c r="F5" s="43"/>
      <c r="G5" s="43"/>
      <c r="H5" s="43"/>
      <c r="I5" s="43"/>
      <c r="K5" s="3"/>
    </row>
    <row r="6" spans="1:22" x14ac:dyDescent="0.3">
      <c r="A6" s="44" t="s">
        <v>36</v>
      </c>
      <c r="B6" s="44"/>
      <c r="C6" s="44"/>
      <c r="D6" s="44"/>
      <c r="E6" s="44"/>
      <c r="F6" s="44"/>
      <c r="G6" s="44"/>
      <c r="H6" s="44"/>
      <c r="I6" s="44"/>
      <c r="K6" s="3"/>
    </row>
    <row r="7" spans="1:22" x14ac:dyDescent="0.3">
      <c r="K7" s="3"/>
    </row>
    <row r="8" spans="1:22" s="13" customFormat="1" ht="15.6" x14ac:dyDescent="0.3">
      <c r="A8" s="2" t="s">
        <v>0</v>
      </c>
      <c r="B8" s="38" t="s">
        <v>87</v>
      </c>
      <c r="C8" s="31" t="s">
        <v>88</v>
      </c>
      <c r="D8" s="7" t="s">
        <v>79</v>
      </c>
      <c r="E8" s="7" t="s">
        <v>80</v>
      </c>
      <c r="F8" s="7" t="s">
        <v>90</v>
      </c>
      <c r="G8" s="7" t="s">
        <v>91</v>
      </c>
      <c r="H8" s="7" t="s">
        <v>94</v>
      </c>
      <c r="I8" s="7" t="s">
        <v>89</v>
      </c>
      <c r="U8" s="14"/>
      <c r="V8" s="14"/>
    </row>
    <row r="9" spans="1:22" ht="17.25" customHeight="1" x14ac:dyDescent="0.3">
      <c r="A9" s="15" t="s">
        <v>1</v>
      </c>
      <c r="B9" s="30"/>
      <c r="C9" s="30"/>
      <c r="D9" s="16"/>
      <c r="E9" s="16"/>
      <c r="F9" s="16"/>
      <c r="G9" s="16"/>
      <c r="H9" s="16"/>
      <c r="I9" s="16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s="8" customFormat="1" ht="23.25" customHeight="1" x14ac:dyDescent="0.3">
      <c r="A10" s="17" t="s">
        <v>2</v>
      </c>
      <c r="B10" s="18">
        <v>707523669</v>
      </c>
      <c r="C10" s="18">
        <v>697523669</v>
      </c>
      <c r="D10" s="18">
        <f t="shared" ref="D10" si="0">D11+D12+D15</f>
        <v>41651474.430000007</v>
      </c>
      <c r="E10" s="18">
        <v>39413281.280000001</v>
      </c>
      <c r="F10" s="18">
        <f>F11+F12+F15</f>
        <v>41324453.219999999</v>
      </c>
      <c r="G10" s="18">
        <f>G11+G12+G15</f>
        <v>42373143</v>
      </c>
      <c r="H10" s="18">
        <f>H11+H12+H15</f>
        <v>68001833.049999997</v>
      </c>
      <c r="I10" s="18">
        <f>D10+E10+F10+G10+H10</f>
        <v>232764184.98000002</v>
      </c>
      <c r="J10" s="11"/>
      <c r="M10" s="12"/>
    </row>
    <row r="11" spans="1:22" ht="17.25" customHeight="1" x14ac:dyDescent="0.3">
      <c r="A11" s="19" t="s">
        <v>3</v>
      </c>
      <c r="B11" s="20">
        <v>563882849</v>
      </c>
      <c r="C11" s="20">
        <v>533096203</v>
      </c>
      <c r="D11" s="20">
        <v>35032327.240000002</v>
      </c>
      <c r="E11" s="20">
        <v>32927066.850000001</v>
      </c>
      <c r="F11" s="20">
        <v>34625370.969999999</v>
      </c>
      <c r="G11" s="20">
        <v>35647518.710000001</v>
      </c>
      <c r="H11" s="20">
        <v>34634130.909999996</v>
      </c>
      <c r="I11" s="18">
        <f t="shared" ref="I11:I73" si="1">D11+E11+F11+G11+H11</f>
        <v>172866414.68000001</v>
      </c>
    </row>
    <row r="12" spans="1:22" ht="18.75" customHeight="1" x14ac:dyDescent="0.3">
      <c r="A12" s="19" t="s">
        <v>4</v>
      </c>
      <c r="B12" s="20">
        <v>78581992</v>
      </c>
      <c r="C12" s="20">
        <v>92009358</v>
      </c>
      <c r="D12" s="20">
        <v>1547466.67</v>
      </c>
      <c r="E12" s="20">
        <v>1546000</v>
      </c>
      <c r="F12" s="20">
        <v>1575000</v>
      </c>
      <c r="G12" s="20">
        <v>1453200</v>
      </c>
      <c r="H12" s="20">
        <v>28202885.609999999</v>
      </c>
      <c r="I12" s="18">
        <f t="shared" si="1"/>
        <v>34324552.280000001</v>
      </c>
    </row>
    <row r="13" spans="1:22" ht="23.25" customHeight="1" x14ac:dyDescent="0.3">
      <c r="A13" s="19" t="s">
        <v>37</v>
      </c>
      <c r="B13" s="20"/>
      <c r="C13" s="20">
        <v>200000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18">
        <f t="shared" si="1"/>
        <v>0</v>
      </c>
    </row>
    <row r="14" spans="1:22" ht="21" customHeight="1" x14ac:dyDescent="0.3">
      <c r="A14" s="19" t="s">
        <v>5</v>
      </c>
      <c r="B14" s="20"/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18">
        <f t="shared" si="1"/>
        <v>0</v>
      </c>
    </row>
    <row r="15" spans="1:22" s="6" customFormat="1" ht="24" customHeight="1" x14ac:dyDescent="0.3">
      <c r="A15" s="22" t="s">
        <v>6</v>
      </c>
      <c r="B15" s="20">
        <v>65058828</v>
      </c>
      <c r="C15" s="20">
        <v>72218108</v>
      </c>
      <c r="D15" s="21">
        <v>5071680.5199999996</v>
      </c>
      <c r="E15" s="21">
        <v>4940214.43</v>
      </c>
      <c r="F15" s="21">
        <v>5124082.25</v>
      </c>
      <c r="G15" s="21">
        <v>5272424.29</v>
      </c>
      <c r="H15" s="21">
        <v>5164816.53</v>
      </c>
      <c r="I15" s="18">
        <f t="shared" si="1"/>
        <v>25573218.02</v>
      </c>
    </row>
    <row r="16" spans="1:22" s="9" customFormat="1" ht="24" customHeight="1" x14ac:dyDescent="0.3">
      <c r="A16" s="17" t="s">
        <v>7</v>
      </c>
      <c r="B16" s="18">
        <v>456676119</v>
      </c>
      <c r="C16" s="18">
        <v>419211512</v>
      </c>
      <c r="D16" s="23">
        <f>D17+D21+D25</f>
        <v>14503409.18</v>
      </c>
      <c r="E16" s="23">
        <v>29132083.780000001</v>
      </c>
      <c r="F16" s="23">
        <f>F17+F19+F20+F21+F22+F23+F24+F25</f>
        <v>36455074.899999999</v>
      </c>
      <c r="G16" s="23">
        <f>G17+G19+G20+G21+G23+G24+G25</f>
        <v>29798733.990000002</v>
      </c>
      <c r="H16" s="23">
        <f>H17+H18+H21+H22+H23+H24+H25</f>
        <v>40579861.079999998</v>
      </c>
      <c r="I16" s="18">
        <f t="shared" si="1"/>
        <v>150469162.93000001</v>
      </c>
    </row>
    <row r="17" spans="1:9" x14ac:dyDescent="0.3">
      <c r="A17" s="19" t="s">
        <v>8</v>
      </c>
      <c r="B17" s="20">
        <v>73459339</v>
      </c>
      <c r="C17" s="20">
        <v>99808000</v>
      </c>
      <c r="D17" s="21">
        <v>6229460.6600000001</v>
      </c>
      <c r="E17" s="21">
        <v>6854376.5499999998</v>
      </c>
      <c r="F17" s="21">
        <v>7321838.2800000003</v>
      </c>
      <c r="G17" s="21">
        <v>7356920.7300000004</v>
      </c>
      <c r="H17" s="21">
        <v>9038760.8200000003</v>
      </c>
      <c r="I17" s="18">
        <f t="shared" si="1"/>
        <v>36801357.040000007</v>
      </c>
    </row>
    <row r="18" spans="1:9" s="6" customFormat="1" ht="27.6" x14ac:dyDescent="0.3">
      <c r="A18" s="22" t="s">
        <v>9</v>
      </c>
      <c r="B18" s="20">
        <v>0</v>
      </c>
      <c r="C18" s="20">
        <v>600000</v>
      </c>
      <c r="D18" s="21">
        <v>0</v>
      </c>
      <c r="E18" s="21">
        <v>0</v>
      </c>
      <c r="F18" s="21">
        <v>0</v>
      </c>
      <c r="G18" s="21">
        <v>0</v>
      </c>
      <c r="H18" s="21">
        <v>70800</v>
      </c>
      <c r="I18" s="18">
        <f t="shared" si="1"/>
        <v>70800</v>
      </c>
    </row>
    <row r="19" spans="1:9" x14ac:dyDescent="0.3">
      <c r="A19" s="19" t="s">
        <v>10</v>
      </c>
      <c r="B19" s="20"/>
      <c r="C19" s="20">
        <v>300000</v>
      </c>
      <c r="D19" s="21">
        <v>0</v>
      </c>
      <c r="E19" s="21">
        <v>79479.899999999994</v>
      </c>
      <c r="F19" s="21">
        <v>133061.76000000001</v>
      </c>
      <c r="G19" s="21">
        <v>15366</v>
      </c>
      <c r="H19" s="21">
        <v>0</v>
      </c>
      <c r="I19" s="18">
        <f t="shared" si="1"/>
        <v>227907.66</v>
      </c>
    </row>
    <row r="20" spans="1:9" ht="18" customHeight="1" x14ac:dyDescent="0.3">
      <c r="A20" s="19" t="s">
        <v>11</v>
      </c>
      <c r="B20" s="20">
        <v>0</v>
      </c>
      <c r="C20" s="20">
        <v>178710</v>
      </c>
      <c r="D20" s="21">
        <v>0</v>
      </c>
      <c r="E20" s="21">
        <v>0</v>
      </c>
      <c r="F20" s="21">
        <v>178702.25</v>
      </c>
      <c r="G20" s="21">
        <v>97000</v>
      </c>
      <c r="H20" s="21">
        <v>0</v>
      </c>
      <c r="I20" s="18">
        <f t="shared" si="1"/>
        <v>275702.25</v>
      </c>
    </row>
    <row r="21" spans="1:9" x14ac:dyDescent="0.3">
      <c r="A21" s="19" t="s">
        <v>12</v>
      </c>
      <c r="B21" s="20">
        <v>351716780</v>
      </c>
      <c r="C21" s="20">
        <v>291550612</v>
      </c>
      <c r="D21" s="21">
        <v>8064309.7199999997</v>
      </c>
      <c r="E21" s="21">
        <v>20203352.690000001</v>
      </c>
      <c r="F21" s="21">
        <v>24852743.079999998</v>
      </c>
      <c r="G21" s="21">
        <v>13856588.4</v>
      </c>
      <c r="H21" s="21">
        <v>27158409.629999999</v>
      </c>
      <c r="I21" s="18">
        <f t="shared" si="1"/>
        <v>94135403.519999996</v>
      </c>
    </row>
    <row r="22" spans="1:9" x14ac:dyDescent="0.3">
      <c r="A22" s="19" t="s">
        <v>13</v>
      </c>
      <c r="B22" s="20">
        <v>0</v>
      </c>
      <c r="C22" s="20">
        <v>1570000</v>
      </c>
      <c r="D22" s="21">
        <v>0</v>
      </c>
      <c r="E22" s="21">
        <v>430727.64</v>
      </c>
      <c r="F22" s="21">
        <v>430867.62</v>
      </c>
      <c r="G22" s="21">
        <v>0</v>
      </c>
      <c r="H22" s="21">
        <v>439622.33</v>
      </c>
      <c r="I22" s="18">
        <f t="shared" si="1"/>
        <v>1301217.5900000001</v>
      </c>
    </row>
    <row r="23" spans="1:9" ht="41.4" x14ac:dyDescent="0.3">
      <c r="A23" s="19" t="s">
        <v>14</v>
      </c>
      <c r="B23" s="20">
        <v>0</v>
      </c>
      <c r="C23" s="20">
        <v>1575000</v>
      </c>
      <c r="D23" s="21">
        <v>0</v>
      </c>
      <c r="E23" s="21">
        <v>265110.59999999998</v>
      </c>
      <c r="F23" s="21">
        <v>231719</v>
      </c>
      <c r="G23" s="21">
        <v>593109.99</v>
      </c>
      <c r="H23" s="21">
        <v>210488.4</v>
      </c>
      <c r="I23" s="18">
        <f t="shared" si="1"/>
        <v>1300427.9899999998</v>
      </c>
    </row>
    <row r="24" spans="1:9" s="6" customFormat="1" ht="27.6" x14ac:dyDescent="0.3">
      <c r="A24" s="22" t="s">
        <v>15</v>
      </c>
      <c r="B24" s="20">
        <v>31500000</v>
      </c>
      <c r="C24" s="20">
        <v>21370990</v>
      </c>
      <c r="D24" s="21">
        <v>0</v>
      </c>
      <c r="E24" s="21">
        <v>1084300</v>
      </c>
      <c r="F24" s="21">
        <v>3110734.91</v>
      </c>
      <c r="G24" s="21">
        <v>7660245.2699999996</v>
      </c>
      <c r="H24" s="21">
        <v>3402227.1</v>
      </c>
      <c r="I24" s="18">
        <f t="shared" si="1"/>
        <v>15257507.279999999</v>
      </c>
    </row>
    <row r="25" spans="1:9" ht="24" customHeight="1" x14ac:dyDescent="0.3">
      <c r="A25" s="19" t="s">
        <v>38</v>
      </c>
      <c r="B25" s="20">
        <v>0</v>
      </c>
      <c r="C25" s="20">
        <v>2258200</v>
      </c>
      <c r="D25" s="21">
        <v>209638.8</v>
      </c>
      <c r="E25" s="21">
        <v>214736.4</v>
      </c>
      <c r="F25" s="21">
        <v>195408</v>
      </c>
      <c r="G25" s="21">
        <v>219503.6</v>
      </c>
      <c r="H25" s="21">
        <v>259552.8</v>
      </c>
      <c r="I25" s="18">
        <f t="shared" si="1"/>
        <v>1098839.5999999999</v>
      </c>
    </row>
    <row r="26" spans="1:9" s="10" customFormat="1" ht="33" customHeight="1" x14ac:dyDescent="0.3">
      <c r="A26" s="17" t="s">
        <v>16</v>
      </c>
      <c r="B26" s="18">
        <v>13200000</v>
      </c>
      <c r="C26" s="18">
        <v>19237007</v>
      </c>
      <c r="D26" s="23">
        <v>0</v>
      </c>
      <c r="E26" s="23">
        <v>237248</v>
      </c>
      <c r="F26" s="23">
        <f>F33+F35</f>
        <v>216812.18</v>
      </c>
      <c r="G26" s="23">
        <f>G27+G32+G31+G33+G35</f>
        <v>4544952.3099999996</v>
      </c>
      <c r="H26" s="23">
        <f>H27+H29+H33+H35</f>
        <v>1491345.06</v>
      </c>
      <c r="I26" s="18">
        <f t="shared" si="1"/>
        <v>6490357.5499999989</v>
      </c>
    </row>
    <row r="27" spans="1:9" s="6" customFormat="1" ht="24.75" customHeight="1" x14ac:dyDescent="0.3">
      <c r="A27" s="22" t="s">
        <v>17</v>
      </c>
      <c r="B27" s="20">
        <v>0</v>
      </c>
      <c r="C27" s="20">
        <v>540000</v>
      </c>
      <c r="D27" s="21">
        <v>0</v>
      </c>
      <c r="E27" s="21">
        <v>96120</v>
      </c>
      <c r="F27" s="21">
        <v>0</v>
      </c>
      <c r="G27" s="21">
        <v>49953</v>
      </c>
      <c r="H27" s="21">
        <v>223330</v>
      </c>
      <c r="I27" s="18">
        <f t="shared" si="1"/>
        <v>369403</v>
      </c>
    </row>
    <row r="28" spans="1:9" x14ac:dyDescent="0.3">
      <c r="A28" s="19" t="s">
        <v>18</v>
      </c>
      <c r="B28" s="20">
        <v>0</v>
      </c>
      <c r="C28" s="20">
        <v>133707</v>
      </c>
      <c r="D28" s="21">
        <v>0</v>
      </c>
      <c r="E28" s="21"/>
      <c r="F28" s="21">
        <v>0</v>
      </c>
      <c r="G28" s="21">
        <v>0</v>
      </c>
      <c r="H28" s="21">
        <v>0</v>
      </c>
      <c r="I28" s="18">
        <f t="shared" si="1"/>
        <v>0</v>
      </c>
    </row>
    <row r="29" spans="1:9" ht="27.6" x14ac:dyDescent="0.3">
      <c r="A29" s="19" t="s">
        <v>19</v>
      </c>
      <c r="B29" s="20">
        <v>0</v>
      </c>
      <c r="C29" s="20">
        <v>1530100</v>
      </c>
      <c r="D29" s="21">
        <v>0</v>
      </c>
      <c r="E29" s="21">
        <v>0</v>
      </c>
      <c r="F29" s="21">
        <v>0</v>
      </c>
      <c r="G29" s="21">
        <v>0</v>
      </c>
      <c r="H29" s="21">
        <v>497547</v>
      </c>
      <c r="I29" s="18">
        <f t="shared" si="1"/>
        <v>497547</v>
      </c>
    </row>
    <row r="30" spans="1:9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18">
        <f t="shared" si="1"/>
        <v>0</v>
      </c>
    </row>
    <row r="31" spans="1:9" ht="27.6" x14ac:dyDescent="0.3">
      <c r="A31" s="19" t="s">
        <v>21</v>
      </c>
      <c r="B31" s="20">
        <v>0</v>
      </c>
      <c r="C31" s="20">
        <v>2000</v>
      </c>
      <c r="D31" s="21">
        <v>0</v>
      </c>
      <c r="E31" s="21">
        <v>0</v>
      </c>
      <c r="F31" s="21">
        <v>0</v>
      </c>
      <c r="G31" s="21">
        <v>942.82</v>
      </c>
      <c r="H31" s="21">
        <v>0</v>
      </c>
      <c r="I31" s="18">
        <f t="shared" si="1"/>
        <v>942.82</v>
      </c>
    </row>
    <row r="32" spans="1:9" ht="27.6" x14ac:dyDescent="0.3">
      <c r="A32" s="19" t="s">
        <v>22</v>
      </c>
      <c r="B32" s="20">
        <v>0</v>
      </c>
      <c r="C32" s="20">
        <v>52500</v>
      </c>
      <c r="D32" s="21">
        <v>0</v>
      </c>
      <c r="E32" s="21">
        <v>0</v>
      </c>
      <c r="F32" s="21">
        <v>0</v>
      </c>
      <c r="G32" s="21">
        <v>11343.34</v>
      </c>
      <c r="H32" s="21">
        <v>0</v>
      </c>
      <c r="I32" s="18">
        <f t="shared" si="1"/>
        <v>11343.34</v>
      </c>
    </row>
    <row r="33" spans="1:9" s="6" customFormat="1" ht="27.6" x14ac:dyDescent="0.3">
      <c r="A33" s="22" t="s">
        <v>23</v>
      </c>
      <c r="B33" s="20">
        <v>13200000</v>
      </c>
      <c r="C33" s="39">
        <v>12042500</v>
      </c>
      <c r="D33" s="21">
        <v>0</v>
      </c>
      <c r="E33" s="21">
        <v>0</v>
      </c>
      <c r="F33" s="21">
        <v>120000</v>
      </c>
      <c r="G33" s="21">
        <v>647500</v>
      </c>
      <c r="H33" s="21">
        <v>603500</v>
      </c>
      <c r="I33" s="18">
        <f t="shared" si="1"/>
        <v>1371000</v>
      </c>
    </row>
    <row r="34" spans="1:9" ht="32.25" customHeight="1" x14ac:dyDescent="0.3">
      <c r="A34" s="19" t="s">
        <v>39</v>
      </c>
      <c r="B34" s="20">
        <v>0</v>
      </c>
      <c r="C34" s="20"/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18">
        <f t="shared" si="1"/>
        <v>0</v>
      </c>
    </row>
    <row r="35" spans="1:9" s="6" customFormat="1" ht="18" customHeight="1" x14ac:dyDescent="0.3">
      <c r="A35" s="22" t="s">
        <v>24</v>
      </c>
      <c r="B35" s="20">
        <v>0</v>
      </c>
      <c r="C35" s="20">
        <v>4936200</v>
      </c>
      <c r="D35" s="21">
        <v>0</v>
      </c>
      <c r="E35" s="21">
        <v>141128</v>
      </c>
      <c r="F35" s="21">
        <v>96812.18</v>
      </c>
      <c r="G35" s="21">
        <v>3835213.15</v>
      </c>
      <c r="H35" s="21">
        <v>166968.06</v>
      </c>
      <c r="I35" s="18">
        <f t="shared" si="1"/>
        <v>4240121.3899999997</v>
      </c>
    </row>
    <row r="36" spans="1:9" s="9" customFormat="1" ht="20.25" customHeight="1" x14ac:dyDescent="0.3">
      <c r="A36" s="17" t="s">
        <v>25</v>
      </c>
      <c r="B36" s="18">
        <v>0</v>
      </c>
      <c r="C36" s="18">
        <v>10000000</v>
      </c>
      <c r="D36" s="23">
        <v>0</v>
      </c>
      <c r="E36" s="23">
        <v>0</v>
      </c>
      <c r="F36" s="23">
        <v>0</v>
      </c>
      <c r="G36" s="23">
        <f>G37</f>
        <v>10000000</v>
      </c>
      <c r="H36" s="23">
        <v>0</v>
      </c>
      <c r="I36" s="18">
        <f t="shared" si="1"/>
        <v>10000000</v>
      </c>
    </row>
    <row r="37" spans="1:9" ht="27.6" x14ac:dyDescent="0.3">
      <c r="A37" s="19" t="s">
        <v>26</v>
      </c>
      <c r="B37" s="20">
        <v>0</v>
      </c>
      <c r="C37" s="20">
        <v>10000000</v>
      </c>
      <c r="D37" s="21">
        <v>0</v>
      </c>
      <c r="E37" s="21">
        <v>0</v>
      </c>
      <c r="F37" s="21">
        <v>0</v>
      </c>
      <c r="G37" s="21">
        <v>10000000</v>
      </c>
      <c r="H37" s="21">
        <v>0</v>
      </c>
      <c r="I37" s="18">
        <f t="shared" si="1"/>
        <v>10000000</v>
      </c>
    </row>
    <row r="38" spans="1:9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18">
        <f t="shared" si="1"/>
        <v>0</v>
      </c>
    </row>
    <row r="39" spans="1:9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18">
        <f t="shared" si="1"/>
        <v>0</v>
      </c>
    </row>
    <row r="40" spans="1:9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18">
        <f t="shared" si="1"/>
        <v>0</v>
      </c>
    </row>
    <row r="41" spans="1:9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18">
        <f t="shared" si="1"/>
        <v>0</v>
      </c>
    </row>
    <row r="42" spans="1:9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18">
        <f t="shared" si="1"/>
        <v>0</v>
      </c>
    </row>
    <row r="43" spans="1:9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18">
        <f t="shared" si="1"/>
        <v>0</v>
      </c>
    </row>
    <row r="44" spans="1:9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18">
        <f t="shared" si="1"/>
        <v>0</v>
      </c>
    </row>
    <row r="45" spans="1:9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18">
        <f t="shared" si="1"/>
        <v>0</v>
      </c>
    </row>
    <row r="46" spans="1:9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18">
        <f t="shared" si="1"/>
        <v>0</v>
      </c>
    </row>
    <row r="47" spans="1:9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18">
        <f t="shared" si="1"/>
        <v>0</v>
      </c>
    </row>
    <row r="48" spans="1:9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18">
        <f t="shared" si="1"/>
        <v>0</v>
      </c>
    </row>
    <row r="49" spans="1:9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18">
        <f t="shared" si="1"/>
        <v>0</v>
      </c>
    </row>
    <row r="50" spans="1:9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18">
        <f t="shared" si="1"/>
        <v>0</v>
      </c>
    </row>
    <row r="51" spans="1:9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18">
        <f t="shared" si="1"/>
        <v>0</v>
      </c>
    </row>
    <row r="52" spans="1:9" s="8" customFormat="1" ht="27.6" x14ac:dyDescent="0.3">
      <c r="A52" s="17" t="s">
        <v>28</v>
      </c>
      <c r="B52" s="18">
        <v>0</v>
      </c>
      <c r="C52" s="18">
        <v>31427600</v>
      </c>
      <c r="D52" s="23">
        <v>0</v>
      </c>
      <c r="E52" s="23">
        <v>0</v>
      </c>
      <c r="F52" s="23">
        <f>F53+F54</f>
        <v>722526.23</v>
      </c>
      <c r="G52" s="23">
        <f>G53+G54+G56+G57</f>
        <v>11464088.170000002</v>
      </c>
      <c r="H52" s="23">
        <f>H53+H56</f>
        <v>3390410.4</v>
      </c>
      <c r="I52" s="18">
        <f>D52+E52+F52+G52+H52</f>
        <v>15577024.800000003</v>
      </c>
    </row>
    <row r="53" spans="1:9" x14ac:dyDescent="0.3">
      <c r="A53" s="19" t="s">
        <v>29</v>
      </c>
      <c r="B53" s="20">
        <v>0</v>
      </c>
      <c r="C53" s="20">
        <v>7366000</v>
      </c>
      <c r="D53" s="21">
        <v>0</v>
      </c>
      <c r="E53" s="21">
        <v>0</v>
      </c>
      <c r="F53" s="21">
        <v>520472.51</v>
      </c>
      <c r="G53" s="21">
        <v>366496.2</v>
      </c>
      <c r="H53" s="21">
        <v>210410.4</v>
      </c>
      <c r="I53" s="18">
        <f t="shared" si="1"/>
        <v>1097379.1099999999</v>
      </c>
    </row>
    <row r="54" spans="1:9" s="6" customFormat="1" ht="27.6" x14ac:dyDescent="0.3">
      <c r="A54" s="22" t="s">
        <v>30</v>
      </c>
      <c r="B54" s="20">
        <v>0</v>
      </c>
      <c r="C54" s="20">
        <v>413000</v>
      </c>
      <c r="D54" s="21">
        <v>0</v>
      </c>
      <c r="E54" s="21">
        <v>0</v>
      </c>
      <c r="F54" s="21">
        <v>202053.72</v>
      </c>
      <c r="G54" s="21">
        <v>590200.01</v>
      </c>
      <c r="H54" s="21">
        <v>0</v>
      </c>
      <c r="I54" s="18">
        <f t="shared" si="1"/>
        <v>792253.73</v>
      </c>
    </row>
    <row r="55" spans="1:9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18">
        <f t="shared" si="1"/>
        <v>0</v>
      </c>
    </row>
    <row r="56" spans="1:9" s="6" customFormat="1" ht="27.6" x14ac:dyDescent="0.3">
      <c r="A56" s="22" t="s">
        <v>32</v>
      </c>
      <c r="B56" s="20">
        <v>0</v>
      </c>
      <c r="C56" s="20">
        <v>13634400</v>
      </c>
      <c r="D56" s="21">
        <v>0</v>
      </c>
      <c r="E56" s="21">
        <v>0</v>
      </c>
      <c r="F56" s="21">
        <v>0</v>
      </c>
      <c r="G56" s="21">
        <v>10454400</v>
      </c>
      <c r="H56" s="21">
        <v>3180000</v>
      </c>
      <c r="I56" s="18">
        <f t="shared" si="1"/>
        <v>13634400</v>
      </c>
    </row>
    <row r="57" spans="1:9" s="6" customFormat="1" ht="27.6" x14ac:dyDescent="0.3">
      <c r="A57" s="22" t="s">
        <v>33</v>
      </c>
      <c r="B57" s="20">
        <v>0</v>
      </c>
      <c r="C57" s="20">
        <v>119200</v>
      </c>
      <c r="D57" s="21">
        <v>0</v>
      </c>
      <c r="E57" s="21">
        <v>0</v>
      </c>
      <c r="F57" s="21">
        <v>0</v>
      </c>
      <c r="G57" s="21">
        <v>52991.96</v>
      </c>
      <c r="H57" s="21">
        <v>0</v>
      </c>
      <c r="I57" s="18">
        <f t="shared" si="1"/>
        <v>52991.96</v>
      </c>
    </row>
    <row r="58" spans="1:9" x14ac:dyDescent="0.3">
      <c r="A58" s="19" t="s">
        <v>53</v>
      </c>
      <c r="B58" s="20">
        <v>0</v>
      </c>
      <c r="C58" s="20">
        <v>35000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18">
        <f t="shared" si="1"/>
        <v>0</v>
      </c>
    </row>
    <row r="59" spans="1:9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18">
        <f t="shared" si="1"/>
        <v>0</v>
      </c>
    </row>
    <row r="60" spans="1:9" s="6" customFormat="1" x14ac:dyDescent="0.3">
      <c r="A60" s="22" t="s">
        <v>34</v>
      </c>
      <c r="B60" s="20">
        <v>0</v>
      </c>
      <c r="C60" s="20">
        <v>9860000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18">
        <f t="shared" si="1"/>
        <v>0</v>
      </c>
    </row>
    <row r="61" spans="1:9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18">
        <f t="shared" si="1"/>
        <v>0</v>
      </c>
    </row>
    <row r="62" spans="1:9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18">
        <f t="shared" si="1"/>
        <v>0</v>
      </c>
    </row>
    <row r="63" spans="1:9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18">
        <f t="shared" si="1"/>
        <v>0</v>
      </c>
    </row>
    <row r="64" spans="1:9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18">
        <f t="shared" si="1"/>
        <v>0</v>
      </c>
    </row>
    <row r="65" spans="1:9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18">
        <f t="shared" si="1"/>
        <v>0</v>
      </c>
    </row>
    <row r="66" spans="1:9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18">
        <f t="shared" si="1"/>
        <v>0</v>
      </c>
    </row>
    <row r="67" spans="1:9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18">
        <f t="shared" si="1"/>
        <v>0</v>
      </c>
    </row>
    <row r="68" spans="1:9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18">
        <f t="shared" si="1"/>
        <v>0</v>
      </c>
    </row>
    <row r="69" spans="1:9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18">
        <f t="shared" si="1"/>
        <v>0</v>
      </c>
    </row>
    <row r="70" spans="1:9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18">
        <f t="shared" si="1"/>
        <v>0</v>
      </c>
    </row>
    <row r="71" spans="1:9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18">
        <f t="shared" si="1"/>
        <v>0</v>
      </c>
    </row>
    <row r="72" spans="1:9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18">
        <f t="shared" si="1"/>
        <v>0</v>
      </c>
    </row>
    <row r="73" spans="1:9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18">
        <f t="shared" si="1"/>
        <v>0</v>
      </c>
    </row>
    <row r="74" spans="1:9" x14ac:dyDescent="0.3">
      <c r="A74" s="24" t="s">
        <v>35</v>
      </c>
      <c r="B74" s="36">
        <f>SUM(B10+B16+B26+B36+B44+B52+B62+B67+B70)</f>
        <v>1177399788</v>
      </c>
      <c r="C74" s="37">
        <v>1177399788</v>
      </c>
      <c r="D74" s="33">
        <f>D10+D16</f>
        <v>56154883.610000007</v>
      </c>
      <c r="E74" s="33">
        <f>E10+E16+E26</f>
        <v>68782613.060000002</v>
      </c>
      <c r="F74" s="33">
        <f>F52+F26+F16+F10</f>
        <v>78718866.530000001</v>
      </c>
      <c r="G74" s="33">
        <f>G52+G36+G26+G16+G10</f>
        <v>98180917.469999999</v>
      </c>
      <c r="H74" s="33">
        <f>H10+H16+H26+H52</f>
        <v>113463449.59</v>
      </c>
      <c r="I74" s="36">
        <f>D74+E74+F74+G74+H74</f>
        <v>415300730.25999999</v>
      </c>
    </row>
    <row r="75" spans="1:9" x14ac:dyDescent="0.3">
      <c r="A75" s="22"/>
      <c r="B75" s="18"/>
      <c r="C75" s="18"/>
      <c r="D75" s="21"/>
      <c r="E75" s="21"/>
      <c r="F75" s="21"/>
      <c r="G75" s="21"/>
      <c r="H75" s="21"/>
      <c r="I75" s="21"/>
    </row>
    <row r="76" spans="1:9" x14ac:dyDescent="0.3">
      <c r="A76" s="15" t="s">
        <v>68</v>
      </c>
      <c r="B76" s="18">
        <v>0</v>
      </c>
      <c r="C76" s="18">
        <v>0</v>
      </c>
      <c r="D76" s="26"/>
      <c r="E76" s="26"/>
      <c r="F76" s="26"/>
      <c r="G76" s="26"/>
      <c r="H76" s="26"/>
      <c r="I76" s="26"/>
    </row>
    <row r="77" spans="1:9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</row>
    <row r="78" spans="1:9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9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</row>
    <row r="80" spans="1:9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</row>
    <row r="81" spans="1:9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</row>
    <row r="82" spans="1:9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9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</row>
    <row r="84" spans="1:9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</row>
    <row r="85" spans="1:9" x14ac:dyDescent="0.3">
      <c r="A85" s="24" t="s">
        <v>77</v>
      </c>
      <c r="B85" s="35">
        <v>0</v>
      </c>
      <c r="C85" s="3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</row>
    <row r="86" spans="1:9" x14ac:dyDescent="0.3">
      <c r="A86" s="27"/>
      <c r="B86" s="18"/>
      <c r="C86" s="18"/>
      <c r="D86" s="21"/>
      <c r="E86" s="21"/>
      <c r="F86" s="21"/>
      <c r="G86" s="21"/>
      <c r="H86" s="21"/>
      <c r="I86" s="21"/>
    </row>
    <row r="87" spans="1:9" x14ac:dyDescent="0.3">
      <c r="A87" s="28" t="s">
        <v>78</v>
      </c>
      <c r="B87" s="34">
        <f>B74</f>
        <v>1177399788</v>
      </c>
      <c r="C87" s="34">
        <f>C74</f>
        <v>1177399788</v>
      </c>
      <c r="D87" s="32">
        <f t="shared" ref="D87" si="2">D74</f>
        <v>56154883.610000007</v>
      </c>
      <c r="E87" s="32">
        <f>E74</f>
        <v>68782613.060000002</v>
      </c>
      <c r="F87" s="32">
        <f>F74</f>
        <v>78718866.530000001</v>
      </c>
      <c r="G87" s="32">
        <f>G74</f>
        <v>98180917.469999999</v>
      </c>
      <c r="H87" s="32">
        <f>H74</f>
        <v>113463449.59</v>
      </c>
      <c r="I87" s="32">
        <f>I74</f>
        <v>415300730.25999999</v>
      </c>
    </row>
    <row r="88" spans="1:9" x14ac:dyDescent="0.3">
      <c r="A88" s="27" t="s">
        <v>82</v>
      </c>
      <c r="B88" s="27"/>
      <c r="C88" s="27"/>
      <c r="D88" s="29"/>
      <c r="E88" s="29"/>
      <c r="F88" s="29"/>
      <c r="G88" s="29"/>
      <c r="H88" s="29"/>
      <c r="I88" s="29"/>
    </row>
    <row r="89" spans="1:9" x14ac:dyDescent="0.3">
      <c r="A89" s="27" t="s">
        <v>92</v>
      </c>
      <c r="B89" s="27"/>
      <c r="C89" s="27"/>
      <c r="D89" s="29"/>
      <c r="E89" s="29"/>
      <c r="F89" s="29"/>
      <c r="G89" s="29"/>
      <c r="H89" s="29"/>
      <c r="I89" s="29"/>
    </row>
    <row r="90" spans="1:9" x14ac:dyDescent="0.3">
      <c r="A90" s="27" t="s">
        <v>93</v>
      </c>
      <c r="B90" s="27"/>
      <c r="C90" s="27"/>
      <c r="D90" s="29"/>
      <c r="E90" s="29"/>
      <c r="F90" s="29"/>
      <c r="G90" s="29"/>
      <c r="H90" s="29"/>
      <c r="I90" s="29"/>
    </row>
    <row r="97" spans="4:9" x14ac:dyDescent="0.3">
      <c r="D97" s="41" t="s">
        <v>85</v>
      </c>
      <c r="E97" s="41"/>
      <c r="F97" s="41"/>
      <c r="G97" s="41"/>
      <c r="H97" s="41"/>
      <c r="I97" s="41"/>
    </row>
    <row r="98" spans="4:9" x14ac:dyDescent="0.3">
      <c r="D98" s="40" t="s">
        <v>84</v>
      </c>
      <c r="E98" s="40"/>
      <c r="F98" s="40"/>
      <c r="G98" s="40"/>
      <c r="H98" s="40"/>
      <c r="I98" s="40"/>
    </row>
  </sheetData>
  <mergeCells count="6">
    <mergeCell ref="D98:I98"/>
    <mergeCell ref="D97:I97"/>
    <mergeCell ref="A2:I2"/>
    <mergeCell ref="A4:I4"/>
    <mergeCell ref="A5:I5"/>
    <mergeCell ref="A6:I6"/>
  </mergeCells>
  <pageMargins left="0.7" right="0.7" top="0.75" bottom="0.75" header="0.3" footer="0.3"/>
  <pageSetup paperSize="5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Rocio Rodríguez De La Rosa</cp:lastModifiedBy>
  <cp:lastPrinted>2024-06-05T20:18:19Z</cp:lastPrinted>
  <dcterms:created xsi:type="dcterms:W3CDTF">2018-04-17T18:57:16Z</dcterms:created>
  <dcterms:modified xsi:type="dcterms:W3CDTF">2024-06-06T19:42:42Z</dcterms:modified>
</cp:coreProperties>
</file>