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730" windowHeight="11760"/>
  </bookViews>
  <sheets>
    <sheet name="POA 2024"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0" i="1" l="1"/>
  <c r="F148" i="1"/>
  <c r="F147" i="1"/>
  <c r="S146" i="1"/>
  <c r="F146" i="1"/>
  <c r="F145" i="1"/>
  <c r="F124" i="1"/>
  <c r="F18" i="1"/>
  <c r="F17" i="1"/>
  <c r="F16" i="1"/>
  <c r="F15" i="1"/>
  <c r="F14" i="1"/>
  <c r="F13" i="1"/>
  <c r="F12" i="1"/>
  <c r="F11" i="1"/>
  <c r="F75" i="1"/>
  <c r="F67" i="1" l="1"/>
  <c r="F45" i="1"/>
  <c r="F78" i="1"/>
  <c r="F74" i="1"/>
  <c r="F73" i="1"/>
  <c r="F58" i="1"/>
  <c r="F56" i="1"/>
  <c r="F57" i="1"/>
  <c r="U168" i="1"/>
  <c r="U161" i="1"/>
  <c r="U144" i="1"/>
  <c r="U123" i="1"/>
  <c r="U98" i="1"/>
  <c r="U88" i="1"/>
  <c r="U67" i="1"/>
  <c r="U60" i="1"/>
  <c r="U49" i="1"/>
  <c r="U38" i="1"/>
  <c r="U29" i="1"/>
  <c r="S169" i="1" s="1"/>
  <c r="F156" i="1"/>
  <c r="F157" i="1"/>
  <c r="F158" i="1"/>
  <c r="F159" i="1"/>
  <c r="F160" i="1"/>
  <c r="F161" i="1"/>
  <c r="F106" i="1" l="1"/>
  <c r="S105" i="1"/>
  <c r="F105" i="1"/>
  <c r="S104" i="1"/>
  <c r="F104" i="1"/>
  <c r="U106" i="1" l="1"/>
  <c r="F29" i="1"/>
</calcChain>
</file>

<file path=xl/sharedStrings.xml><?xml version="1.0" encoding="utf-8"?>
<sst xmlns="http://schemas.openxmlformats.org/spreadsheetml/2006/main" count="948" uniqueCount="316">
  <si>
    <t>DEPARTAMENTO DE INNOVACIÓN DIGITAL</t>
  </si>
  <si>
    <t>DEPARTAMENTO DE RECURSOS HUMANOS</t>
  </si>
  <si>
    <t>DEPARTAMENTO DE SEGURIDAD Y MONITOREO TIC</t>
  </si>
  <si>
    <t>DEPARTAMENTO DE TECNOLOGÍA DE LA INFORMACIÓN Y COMUNICACIÓN</t>
  </si>
  <si>
    <t>DIRECCIÓN ADMINISTRATIVA FINANCIERA</t>
  </si>
  <si>
    <t>DIRECCIÓN DE CENTRO DE DATOS DEL ESTADO</t>
  </si>
  <si>
    <t>DIRECCIÓN DE COMUNICACIONES</t>
  </si>
  <si>
    <t>DIRECCIÓN DE PLANIFICACIÓN Y DESARROLLO</t>
  </si>
  <si>
    <t>DIRECCIÓN DE SERVICIOS DIGITALES INSTITUCIONALES</t>
  </si>
  <si>
    <t>DIRECCIÓN DE TRANSFORMACIÓN DIGITAL GUBERNAMENTAL</t>
  </si>
  <si>
    <t>DIRECCIÓN JURÍDICA</t>
  </si>
  <si>
    <t>DIRECCIÓN DE RELACIONES INTERINSTITUCIONALES E INTERNACIONALES</t>
  </si>
  <si>
    <t>Renglón de Planificación</t>
  </si>
  <si>
    <t>Medio de Verificación</t>
  </si>
  <si>
    <t xml:space="preserve">Involucrados </t>
  </si>
  <si>
    <t xml:space="preserve">Meta Mensual </t>
  </si>
  <si>
    <t xml:space="preserve">Encargado(a) para el seguimiento de la actividad </t>
  </si>
  <si>
    <t xml:space="preserve">Meta Anual </t>
  </si>
  <si>
    <t>T-I</t>
  </si>
  <si>
    <t>T-2</t>
  </si>
  <si>
    <t>T-3</t>
  </si>
  <si>
    <t>T-4</t>
  </si>
  <si>
    <t>Enero</t>
  </si>
  <si>
    <t>Febrero</t>
  </si>
  <si>
    <t xml:space="preserve">Marzo </t>
  </si>
  <si>
    <t xml:space="preserve">Abril </t>
  </si>
  <si>
    <t>Mayo</t>
  </si>
  <si>
    <t xml:space="preserve">Junio </t>
  </si>
  <si>
    <t xml:space="preserve">Julio </t>
  </si>
  <si>
    <t xml:space="preserve">Agosto </t>
  </si>
  <si>
    <t xml:space="preserve">Septiembre </t>
  </si>
  <si>
    <t xml:space="preserve">Octubre </t>
  </si>
  <si>
    <t xml:space="preserve">Noviembre </t>
  </si>
  <si>
    <t xml:space="preserve">Diciembre </t>
  </si>
  <si>
    <t xml:space="preserve">Presupuesto </t>
  </si>
  <si>
    <t>Bloques de software adquiridos y/o desarrollados</t>
  </si>
  <si>
    <t>Departamento de Arquitectura</t>
  </si>
  <si>
    <t>Instituciones con Servidores de Seguridad de X-ROAD</t>
  </si>
  <si>
    <t>Cuentas Ciudadanas creadas</t>
  </si>
  <si>
    <t>Borradores del Marco de Arquitectura Aprobados</t>
  </si>
  <si>
    <t>Datos y documentos integrados a la Carpeta Ciudadana</t>
  </si>
  <si>
    <t>Canales integrados a una misma fuente de información para respuesta automatizada</t>
  </si>
  <si>
    <t>Plan de trabajo//Informe de avance de acuerdo al cronograma</t>
  </si>
  <si>
    <t>Plan de trabajo//Informe de Avances, Sistema Nacional de Indicadores de Innovación implementado</t>
  </si>
  <si>
    <t xml:space="preserve">Normas de estandarización de Laboratorios de Innovación creada//Informe Encuentro Anual de Laboratorios de Innovación realizado </t>
  </si>
  <si>
    <t>Creación de incubadoras públicos - privadas de empresas innovadoras // Reporte de avances de acuerdo a cronograma</t>
  </si>
  <si>
    <t>Informe de resultados de investigación//Listado de Instituciones gubernamentales apoyadas</t>
  </si>
  <si>
    <t>Plan de capacitación// Informe de capacitación</t>
  </si>
  <si>
    <t>Departamento de Recursos Humanos</t>
  </si>
  <si>
    <t> </t>
  </si>
  <si>
    <t>Encargado(a) de Relaciones 
Laborable y Sociales.</t>
  </si>
  <si>
    <t>Plan de beneficios//Correos enviados sobre los beneficios que ofrece la institución</t>
  </si>
  <si>
    <t>Departamento de Recursos Humanos, Dirección General, Dirección Administrativa Financiera, Dirección de Planificación y Desarrollo</t>
  </si>
  <si>
    <t>Encargado(a) de Relaciones
 Laborable y Sociales.</t>
  </si>
  <si>
    <t>Plan de clima laboral//Evidencias de acciones realizadas</t>
  </si>
  <si>
    <t>Departamento de Recursos Humanos, Dirección General, MAP</t>
  </si>
  <si>
    <t xml:space="preserve"> Solicitudes de no objeción al MAP// Novedades de nóminas </t>
  </si>
  <si>
    <t xml:space="preserve">Departamento de Recursos Humanos, Dirección General, Dirección Administrativa Financiera, MAP </t>
  </si>
  <si>
    <t>Listado de colaboradores// Acuerdos de desempeño// Evaluaciones de desempeño</t>
  </si>
  <si>
    <t>Todas las áreas de la institución</t>
  </si>
  <si>
    <t xml:space="preserve">Informes trimestrales </t>
  </si>
  <si>
    <t>Plan de contingencia  y recuperación ante desastres// Informe de acciones ejecutadas</t>
  </si>
  <si>
    <t>Departamento de Seguridad y Monitoreo TIC, Dirección General, Departamento de Tecnologías de la Información y Comunicación, Dirección Administrativa Financiera</t>
  </si>
  <si>
    <t>Plan de mejoras de Seguridad TIC// Informe de acciones ejecutadas</t>
  </si>
  <si>
    <t>Reporte de actividades// Informe de posibles incidentes identificados y tratados</t>
  </si>
  <si>
    <t>Departamento de Seguridad y Monitoreo TIC, Dirección General</t>
  </si>
  <si>
    <t>Departamento de Seguridad y Monitoreo TIC</t>
  </si>
  <si>
    <t>Unidad</t>
  </si>
  <si>
    <t xml:space="preserve">Reporte de licenciamientos// Informes de gestión </t>
  </si>
  <si>
    <t>División de 
Operaciones TIC</t>
  </si>
  <si>
    <t>Plan de trabajo//Informes</t>
  </si>
  <si>
    <t xml:space="preserve">Unidad </t>
  </si>
  <si>
    <t xml:space="preserve">Reportes trimestral de tickets, semestral de mantenimiento preventivo y reporte de satisfacción de servicios TIC </t>
  </si>
  <si>
    <t xml:space="preserve">Porcentaje </t>
  </si>
  <si>
    <t>División de desarrollo e implementación de sistemas</t>
  </si>
  <si>
    <t xml:space="preserve"> Informe ejecución de Presupuesto, indicador  de gestión Presupuestaria </t>
  </si>
  <si>
    <t xml:space="preserve">Dirección Administrativa Financiera, Departamento de Contabilidad  </t>
  </si>
  <si>
    <t>Conciliaciones realizadas</t>
  </si>
  <si>
    <t>Formularios-Requisición de Solicitud y Formulario de Salida</t>
  </si>
  <si>
    <t xml:space="preserve">Dirección Administrativa Financiera, Departamento de Servicios Generales </t>
  </si>
  <si>
    <t>Solicitudes realizadas, reporte de respuesta a las solicitudes</t>
  </si>
  <si>
    <t>Dirección Administrativa Financiera, Departamento de Compras y Contrataciones</t>
  </si>
  <si>
    <t>Porcentaje</t>
  </si>
  <si>
    <t>Departamento de Operaciones y monitoreo/ Div, Administración de servicios y proyectos</t>
  </si>
  <si>
    <t>Dirección del DataCenter/ Div administración
de servicios y proyectos.</t>
  </si>
  <si>
    <t>Departamento Mantenimiento de Redes.</t>
  </si>
  <si>
    <t>División de Administración de Servicios y Proyectos.</t>
  </si>
  <si>
    <t>Departamento de Comunicación Digital</t>
  </si>
  <si>
    <t>División de Comunicación Digital</t>
  </si>
  <si>
    <t>Solicitudes realizadas | Reportes de ejecución de cada actividad</t>
  </si>
  <si>
    <t>Cronograma de trabajo o acciones | Estudio de percepción</t>
  </si>
  <si>
    <t>Departamento Relaciones Públicas</t>
  </si>
  <si>
    <t>Cronograma de trabajo | Informe de métricas trimestral</t>
  </si>
  <si>
    <t>Cronograma avance/ Informe avance</t>
  </si>
  <si>
    <t>Encargado(a) de Calidad en la Gestión</t>
  </si>
  <si>
    <t>Cronograma avance/ Entregables</t>
  </si>
  <si>
    <t>Reportes/Informes de Ejecución</t>
  </si>
  <si>
    <t>Encargado(a) de Formulación, Evaluación y Monitoreo de Planes, Programas y Proyectos</t>
  </si>
  <si>
    <t>Plan de encuestas, informes de encuestas, presentación de resultados</t>
  </si>
  <si>
    <t xml:space="preserve">Encargado(a) para el 
seguimiento de la actividad </t>
  </si>
  <si>
    <t>T-1</t>
  </si>
  <si>
    <t>Informes trimestrales de gestión realizadas y acuerdos gestionados</t>
  </si>
  <si>
    <t>Plan de trabajo/Informes  trimestrales</t>
  </si>
  <si>
    <r>
      <rPr>
        <b/>
        <sz val="10"/>
        <color theme="1"/>
        <rFont val="Poppins Regular"/>
      </rPr>
      <t xml:space="preserve">Producto 3: Monitoreo de los acuerdos marco, específicos y MOU  </t>
    </r>
    <r>
      <rPr>
        <sz val="10"/>
        <color theme="1"/>
        <rFont val="Poppins Regular"/>
      </rPr>
      <t xml:space="preserve"> Monitorear los acuerdos marco, específicos y MOU para realizar las alertas y gestión de lugar de notificación de vencimiento y renovación de los mismos.</t>
    </r>
  </si>
  <si>
    <t>Matriz actualizada, informes trimestrales, de alertas y gestión de renovación</t>
  </si>
  <si>
    <t>Reporte de Solicitudes de Certificados de Firma Digital// Informe de certificados emitidos</t>
  </si>
  <si>
    <t>Departamento de Servicios de Confianza Digital</t>
  </si>
  <si>
    <t>Reporte de Solicitudes de Buzón de Firma gubernamental, Informe de implementación de Firma GOB</t>
  </si>
  <si>
    <t>Plan de trabajo con la consultoría/Informe de implementación</t>
  </si>
  <si>
    <t>Informe de certificados emitidos</t>
  </si>
  <si>
    <t>Informe de migración y despliegue de la fase 4</t>
  </si>
  <si>
    <t>Departamento de Plataformas y Servicios</t>
  </si>
  <si>
    <t>Encargado de Plataformas y Servicios</t>
  </si>
  <si>
    <t xml:space="preserve">Plan de trabajo// Informe de ejecución </t>
  </si>
  <si>
    <t>Informe de Desarrollo // Plan de trabajo</t>
  </si>
  <si>
    <t xml:space="preserve">Plan de trabajo //Informe de ejecución </t>
  </si>
  <si>
    <t>Informes de asistencias brindadas// Informe de solicitudes de asistencias brindadas y SLA</t>
  </si>
  <si>
    <t>División de Consultoría Digital</t>
  </si>
  <si>
    <t>Departamento de Asistencia a Usuarios Institucionales</t>
  </si>
  <si>
    <t>Matriz de solicitudes y asignaciones // Formularios de evaluación</t>
  </si>
  <si>
    <t>División de auditoría y monitoreo de normas</t>
  </si>
  <si>
    <t>Matriz de control de auditorías // Informes de cierre de auditoría</t>
  </si>
  <si>
    <t>Anteproyecto de documento técnico// Borrador de documento técnico</t>
  </si>
  <si>
    <t>División de Investigación y Documentación de Normas</t>
  </si>
  <si>
    <t>Solicitudes recibidas// Registro de participantes de las capacitaciones impartidas</t>
  </si>
  <si>
    <t>Departamento de normas y estándares</t>
  </si>
  <si>
    <t>Matriz de Solicitudes recibidas// Informes de asignación de estructura</t>
  </si>
  <si>
    <t xml:space="preserve">División de implementación de normas </t>
  </si>
  <si>
    <t>Plan de trabajo// Informes de avances</t>
  </si>
  <si>
    <t>Plan de trabajo// Informes de avance y actas de reuniones</t>
  </si>
  <si>
    <t>Calendario de ejecución // SISTICGE  Actualizado</t>
  </si>
  <si>
    <t>Cronograma de trabajo//
Informes de avances// 
Informe final.</t>
  </si>
  <si>
    <t xml:space="preserve"> Informe de avance entregado // Informe final entregado
elaborado</t>
  </si>
  <si>
    <t xml:space="preserve"> Estudios 
desarrollados// Informe final entregado</t>
  </si>
  <si>
    <t xml:space="preserve"> Índice 
desarrollado// Informe final entregado</t>
  </si>
  <si>
    <t>Cuenta Satélite desarrollada // Informe final entregado</t>
  </si>
  <si>
    <t xml:space="preserve">Renglón Financiero </t>
  </si>
  <si>
    <t>Listado de los documentos legales// Informes de gestión de notarización</t>
  </si>
  <si>
    <t>Matriz de registro de las propiedades industriales institucionales// Informe de gestión anual</t>
  </si>
  <si>
    <t>Matriz de obligaciones legales// Informe semestral</t>
  </si>
  <si>
    <t>Matriz//Informe 
semestral</t>
  </si>
  <si>
    <t>Revisión semestral// Informe semestral de hallazgos</t>
  </si>
  <si>
    <t>Revisión Trimestral// Informe semestral de hallazgos</t>
  </si>
  <si>
    <t>Unidad de Medida</t>
  </si>
  <si>
    <t xml:space="preserve">Producto/ Descripción </t>
  </si>
  <si>
    <t>PLAN OPERATIVO ANUAL 2024</t>
  </si>
  <si>
    <t>División de Administración 
de Servicio TIC</t>
  </si>
  <si>
    <t>Plan de Comunicación Digital / Informe de métricas trimestral</t>
  </si>
  <si>
    <t>Plan de comunicación interna|/ Encuesta semestral de evaluación y monitoreo</t>
  </si>
  <si>
    <r>
      <t xml:space="preserve">Producto 4: Encuesta Institucionales
</t>
    </r>
    <r>
      <rPr>
        <sz val="10"/>
        <color rgb="FF000000"/>
        <rFont val="Poppins Regular"/>
      </rPr>
      <t>Encuesta de satisfacción ciudadana puntos GOB y CCG. Evaluación de servicios adscritos a la carta de compromiso. Encuesta de satisfacción MAP.</t>
    </r>
  </si>
  <si>
    <t>TOTAL PRESUPUESTO DEL PLAN OPERATIVO ANUAL</t>
  </si>
  <si>
    <t>Encargado(a) de Reclutamiento, Selección y Evaluación del Desempeño.</t>
  </si>
  <si>
    <t>Plan de trabajo//Reportes de tickets intentos asignados al Departamento de Seguridad y Monitoreo TIC</t>
  </si>
  <si>
    <t>División de Operaciones TIC</t>
  </si>
  <si>
    <t>Reporte de revisiones periódicas de la infraestructura física, Informe con la reportando la necesidad identificada</t>
  </si>
  <si>
    <t>DIRECCIÓN DE ATENCIÓN CIUDADANA</t>
  </si>
  <si>
    <t>Directora de Atención Ciudadana y Encargado Departamento de Servicio No Presencial</t>
  </si>
  <si>
    <t>Dirección General, Dirección de Atención Ciudadana, Dirección Administrativa y Financiera, Dirección de Planificación y Desarrollo, Dirección Relaciones Interinstitucionales, Dpto. TI, Dirección Transformación Digital.</t>
  </si>
  <si>
    <t>Departamento Relaciones Públicas, Departamento de Comunicación Digital, División de Comunicación Interna</t>
  </si>
  <si>
    <r>
      <rPr>
        <b/>
        <sz val="10"/>
        <color rgb="FF000000"/>
        <rFont val="Poppins Regular"/>
      </rPr>
      <t xml:space="preserve">Producto 1: Programa de fortalecimiento de las relaciones Interinstitucionales e internacionales
</t>
    </r>
    <r>
      <rPr>
        <sz val="10"/>
        <color rgb="FF000000"/>
        <rFont val="Poppins Regular"/>
      </rPr>
      <t>Gestionar y formalizar con acuerdos marco y específicos institucionales; Memorándum de entendimiento y de cooperación con organismos internacionales, empresas y ASFL.</t>
    </r>
  </si>
  <si>
    <r>
      <rPr>
        <b/>
        <sz val="10"/>
        <color theme="1"/>
        <rFont val="Poppins Regular"/>
      </rPr>
      <t>Producto 2: Programa de Desarrollo y Fortalecimiento de Capacidades Técnicas de las Tecnología de la Información y Comunicación e Innovación</t>
    </r>
    <r>
      <rPr>
        <sz val="10"/>
        <color theme="1"/>
        <rFont val="Poppins Regular"/>
      </rPr>
      <t xml:space="preserve">.  Programas, congreso, talleres con el objetivo de capacitar y desarrollar a máximas autoridades, personal técnico que desarrolla funciones de las TIC, desarrollo digital e innovación en las instituciones gubernamentales, ayuntamientos y gobernaciones municipales. </t>
    </r>
  </si>
  <si>
    <t>OFICINA GUBERNAMENTAL DE TECNOLOGÍAS DE LA INFORMACIÓN Y COMUNICACIÓN (OGTIC)</t>
  </si>
  <si>
    <t>Decreto o resolución, Informe de servicios automatizados</t>
  </si>
  <si>
    <t>Unidad de Gestión de Resultados del programa Burocracia Cero - OGTIC</t>
  </si>
  <si>
    <t>Fotos, Programa del evento, Lista de asistencia, Informe de actividades realizadas</t>
  </si>
  <si>
    <t>UNIDAD DE BUROCRACIA CERO</t>
  </si>
  <si>
    <t>Encargado(a) de Arquitectura</t>
  </si>
  <si>
    <t>Encargado(a) de Seguridad y Monitoreo TIC</t>
  </si>
  <si>
    <t>Encargado(a) de Tecnología de la Información y Comunicación</t>
  </si>
  <si>
    <t>Encargado(a) de Administración de Servicio TIC</t>
  </si>
  <si>
    <t>Encargado(a) de Operaciones TIC</t>
  </si>
  <si>
    <t>Director(a) Administrativa
 Financiera</t>
  </si>
  <si>
    <t>Director(a) Administrativa Financiera, Encargado(a) de Contabilidad</t>
  </si>
  <si>
    <t>Director(a) Administrativa Financiera, Encargado(a) de Servicios Generales</t>
  </si>
  <si>
    <t>Director(a) Administrativa Financiera, Encargado(a) de Compras y Contrataciones</t>
  </si>
  <si>
    <t>Encargado(a) de Servicios No Presencial</t>
  </si>
  <si>
    <t>Director(a) de Atención Ciudadana</t>
  </si>
  <si>
    <t>Encargado(a) de servicios y Proyectos</t>
  </si>
  <si>
    <t xml:space="preserve">Encargado(a) de comunicación Digital </t>
  </si>
  <si>
    <t>Director(a) de 
Comunicaciones</t>
  </si>
  <si>
    <t>Encargado(a) de Relaciones Públicas</t>
  </si>
  <si>
    <t>Director(a) de Relaciones Interinstitucionales e Internacionales</t>
  </si>
  <si>
    <t>Encargado(a) de Servicios de Confianza Digital</t>
  </si>
  <si>
    <t>Encargado(a) de Plataformas y Servicios</t>
  </si>
  <si>
    <t>Encargado(a) de Consultoría Digital</t>
  </si>
  <si>
    <t>Director(a) de Servicios Digitales Institucionales</t>
  </si>
  <si>
    <t xml:space="preserve">Encargado(a) de implementación de Normas </t>
  </si>
  <si>
    <t xml:space="preserve">Encargado(a) de investigación y documentación de Estándar </t>
  </si>
  <si>
    <t xml:space="preserve">Encargado(a) de Normas y Estándares </t>
  </si>
  <si>
    <t>Encargado(a) de Estudios e Investigación de Gobierno Digital, Encargado(a) de Medición y Auditoría de Gobierno Digital</t>
  </si>
  <si>
    <t>Encargado(a) de Estudios e Investigación de Gobierno Digital, Encargado(a) de Análisis Estratégico de Gobierno Digital</t>
  </si>
  <si>
    <t>Director(a) Jurídica</t>
  </si>
  <si>
    <t>Encargado(a) de Proyectos TIC</t>
  </si>
  <si>
    <t>reporte de solicitudes y respuesta a las mismas de Pagos pendientes por realizar, libramientos de pago elaborados y certificaciones de fondos presupuestarios solicitadas y elaborados</t>
  </si>
  <si>
    <t xml:space="preserve">Reporte de servicios solicitados y atendidos
</t>
  </si>
  <si>
    <t xml:space="preserve">Reporte de solicitudes recibidas y atendidas 
</t>
  </si>
  <si>
    <t>División de Administración de Servicios y Proyectos</t>
  </si>
  <si>
    <t>Departamento de Arquitectura, Departamento de Innovación</t>
  </si>
  <si>
    <t>Departamento de Innovación Digital</t>
  </si>
  <si>
    <t>Encargado(a) de Innovación Digital</t>
  </si>
  <si>
    <r>
      <t xml:space="preserve">Producto 3: Infraestructura Tecnológica actualizada.
</t>
    </r>
    <r>
      <rPr>
        <sz val="10"/>
        <color rgb="FF000000"/>
        <rFont val="Poppins Regular"/>
      </rPr>
      <t>Evaluar, gestionar y mantener la disponibilidad y eficiencia de la infraestructura tecnológica; esto incluye: levantamiento, solicitud, adquisición e instalación de  equipos, telefonía IP, redes, entre otros.</t>
    </r>
  </si>
  <si>
    <r>
      <t xml:space="preserve">Producto 1: Elaboración y Ejecución del Presupuesto                                                                  </t>
    </r>
    <r>
      <rPr>
        <sz val="10"/>
        <color theme="1"/>
        <rFont val="Poppins Regular"/>
      </rPr>
      <t>Elaborar y dar seguimiento a la correcta ejecución del presupuesto institucional</t>
    </r>
  </si>
  <si>
    <r>
      <t xml:space="preserve">Producto 5:  Mantenimiento de Infraestructura Física 
</t>
    </r>
    <r>
      <rPr>
        <sz val="10"/>
        <color theme="1"/>
        <rFont val="Poppins Regular"/>
      </rPr>
      <t>Mantener las infraestructura en optimas condiciones para garantizar un ambiente laboral agradable y  para un desarrollo óptimos de las funciones de cada colaborador</t>
    </r>
  </si>
  <si>
    <r>
      <t xml:space="preserve">Producto 6: Solicitudes de compras y contrataciones                                                                      </t>
    </r>
    <r>
      <rPr>
        <sz val="10"/>
        <color theme="1"/>
        <rFont val="Poppins Regular"/>
      </rPr>
      <t>Dar asistencia a las áreas en la concretización de actividades a desarrollar en las cuales se requieran procesos de compras y/o contrataciones</t>
    </r>
  </si>
  <si>
    <r>
      <t xml:space="preserve">Producto 2:  Monitoreo de las operaciones del centro de datos
</t>
    </r>
    <r>
      <rPr>
        <sz val="10"/>
        <color theme="1"/>
        <rFont val="Poppins Regular"/>
      </rPr>
      <t>Garantizar la seguridad, rendimiento y escalabilidad de las Operaciones del Data Center del Estado.</t>
    </r>
  </si>
  <si>
    <r>
      <rPr>
        <b/>
        <sz val="10"/>
        <color rgb="FF000000"/>
        <rFont val="Poppins Regular"/>
      </rPr>
      <t xml:space="preserve">Producto 2: </t>
    </r>
    <r>
      <rPr>
        <sz val="10"/>
        <color rgb="FF000000"/>
        <rFont val="Poppins Regular"/>
      </rPr>
      <t xml:space="preserve"> </t>
    </r>
    <r>
      <rPr>
        <b/>
        <sz val="10"/>
        <color rgb="FF000000"/>
        <rFont val="Poppins Regular"/>
      </rPr>
      <t xml:space="preserve">Ejecución plan de Comunicación Interna
</t>
    </r>
    <r>
      <rPr>
        <sz val="10"/>
        <color rgb="FF000000"/>
        <rFont val="Poppins Regular"/>
      </rPr>
      <t>Llevar a cabo las tareas y acciones correspondientes al plan de comunicación interna de nuestra institución, con el objetivo de mejorar el clima organizacional, dotar a nuestros empleados de información oportuna sobre nuestros programas y proyectos y contribuir así a nuestro plan de Responsabilidad Social.</t>
    </r>
  </si>
  <si>
    <r>
      <rPr>
        <b/>
        <sz val="10"/>
        <color rgb="FF000000"/>
        <rFont val="Poppins Regular"/>
      </rPr>
      <t>Producto 3</t>
    </r>
    <r>
      <rPr>
        <sz val="10"/>
        <color rgb="FF000000"/>
        <rFont val="Poppins Regular"/>
      </rPr>
      <t xml:space="preserve">: </t>
    </r>
    <r>
      <rPr>
        <b/>
        <sz val="10"/>
        <color rgb="FF000000"/>
        <rFont val="Poppins Regular"/>
      </rPr>
      <t xml:space="preserve">Apoyo a requerimientos comunicacionales de las áreas de la institución
</t>
    </r>
    <r>
      <rPr>
        <sz val="10"/>
        <color rgb="FF000000"/>
        <rFont val="Poppins Regular"/>
      </rPr>
      <t>Brindar asistencia, soporte y colaboración en los requerimientos comunicacionales de las demás áreas de la institución, para contribuir así al cumplimiento de sus objetivos y posicionar la imagen de nuestra entidad, de forma positiva, hacia nuestros públicos.</t>
    </r>
  </si>
  <si>
    <r>
      <t xml:space="preserve">Producto 4: Ejecución de estrategia posicionamiento e imagen Institucional
</t>
    </r>
    <r>
      <rPr>
        <sz val="10"/>
        <color rgb="FF000000"/>
        <rFont val="Poppins Regular"/>
      </rPr>
      <t>Desarrollar las acciones de relaciones públicas y publicidad institucional, que sean necesarias para la difusión externa de nuestros programas y proyectos, impulsando acciones con nuestros adeptos y stakeholders, tales como eventos, actividades, foros, premiaciones, encuentros focalizados, etc.</t>
    </r>
  </si>
  <si>
    <r>
      <t xml:space="preserve">Producto 5:Elaboración y ejecución de estrategia posicionamiento imagen offline de la institución
</t>
    </r>
    <r>
      <rPr>
        <sz val="10"/>
        <color rgb="FF000000"/>
        <rFont val="Poppins Regular"/>
      </rPr>
      <t>Ejecutar un plan de comunicación y posicionamiento de imagen offline de la institución</t>
    </r>
  </si>
  <si>
    <r>
      <rPr>
        <b/>
        <sz val="10"/>
        <color rgb="FF000000"/>
        <rFont val="Poppins Regular"/>
      </rPr>
      <t xml:space="preserve">Producto 2: Gestión Metodología CAF
</t>
    </r>
    <r>
      <rPr>
        <sz val="10"/>
        <color rgb="FF000000"/>
        <rFont val="Poppins Regular"/>
      </rPr>
      <t>Desarrollar el Marco Común de Evaluación para el reporte a indicadores gubernamentales y el despliegue de acciones de mejora.</t>
    </r>
  </si>
  <si>
    <r>
      <t xml:space="preserve">Producto 3: Indicadores Institucionales 
</t>
    </r>
    <r>
      <rPr>
        <sz val="10"/>
        <color rgb="FF000000"/>
        <rFont val="Poppins Regular"/>
      </rPr>
      <t>Dar seguimiento a indicadores la gestión de la calidad e indicadores gubernamentales.</t>
    </r>
  </si>
  <si>
    <r>
      <rPr>
        <b/>
        <sz val="10"/>
        <color rgb="FF000000"/>
        <rFont val="Poppins Regular"/>
      </rPr>
      <t xml:space="preserve">Producto 1: Emisión de certificados de firma digital
</t>
    </r>
    <r>
      <rPr>
        <sz val="10"/>
        <color rgb="FF000000"/>
        <rFont val="Poppins Regular"/>
      </rPr>
      <t>Proveer a servidores, organismos gubernamentales y ciudadanos un valor numérico que se adhiere a un mensaje de datos lo cual se identifica como su certificado de firma digital, con el objetivo de que pueda firmar desde cualquier lugar, manteniendo la seguridad de la información y cumpliendo con todos los requisitos de la Ley No. 126-02.</t>
    </r>
  </si>
  <si>
    <r>
      <rPr>
        <b/>
        <sz val="10"/>
        <color rgb="FF000000"/>
        <rFont val="Poppins Regular"/>
      </rPr>
      <t xml:space="preserve">Producto 2: Implementación de Buzón de Firma Gubernamental - Firma GOB
</t>
    </r>
    <r>
      <rPr>
        <sz val="10"/>
        <color rgb="FF000000"/>
        <rFont val="Poppins Regular"/>
      </rPr>
      <t>Proveer a los organismos gubernamentales un sistema porta firmas  para administrar el flujo de los documentos que han de ser firmados digitalmente.</t>
    </r>
  </si>
  <si>
    <r>
      <rPr>
        <b/>
        <sz val="10"/>
        <color rgb="FF000000"/>
        <rFont val="Poppins Regular"/>
      </rPr>
      <t xml:space="preserve">Producto 3: Implementación de Infraestructura PKI y HSM en el Datacenter del Estado
</t>
    </r>
    <r>
      <rPr>
        <sz val="10"/>
        <color rgb="FF000000"/>
        <rFont val="Poppins Regular"/>
      </rPr>
      <t>Adquirir Dispositivo HSM (Hardware) para la implantación y migración de desarrollo PKI (Software) al DataCenter del Estado Dominicano.</t>
    </r>
  </si>
  <si>
    <r>
      <t xml:space="preserve">Producto 4: Adquisición del Servicios Cualificado de Conservación de firmas, sellos y objetos firmado: </t>
    </r>
    <r>
      <rPr>
        <sz val="10"/>
        <color rgb="FF000000"/>
        <rFont val="Poppins Regular"/>
      </rPr>
      <t>Contar con el  Estampado Cronológico y el Sellado de Tiempo es herramientas fundamentales para asegurar la integridad y autenticidad de los
documentos digitales.</t>
    </r>
  </si>
  <si>
    <r>
      <rPr>
        <b/>
        <sz val="10"/>
        <color rgb="FF000000"/>
        <rFont val="Poppins Regular"/>
      </rPr>
      <t xml:space="preserve">Producto 5: Portal Único de Transparencia - Fase de Migración instituciones - Fase 4
</t>
    </r>
    <r>
      <rPr>
        <sz val="10"/>
        <color rgb="FF000000"/>
        <rFont val="Poppins Regular"/>
      </rPr>
      <t>Preveer que los módulos de nóminas y presupuestos interoperen entre sí.</t>
    </r>
  </si>
  <si>
    <r>
      <rPr>
        <b/>
        <sz val="10"/>
        <color rgb="FF000000"/>
        <rFont val="Poppins Regular"/>
      </rPr>
      <t xml:space="preserve">Producto 6: Portal GOB.DO - Fase 4
</t>
    </r>
    <r>
      <rPr>
        <sz val="10"/>
        <color rgb="FF000000"/>
        <rFont val="Poppins Regular"/>
      </rPr>
      <t>Integrar los servicios públicos que se enmarcan dentro del Proyecto Burocracia Cero y que tributan a varias instituciones gubernamentales.</t>
    </r>
  </si>
  <si>
    <r>
      <rPr>
        <b/>
        <sz val="10"/>
        <color rgb="FF000000"/>
        <rFont val="Poppins Regular"/>
      </rPr>
      <t xml:space="preserve">Producto 7: Creación de nuevo Portal 311
</t>
    </r>
    <r>
      <rPr>
        <sz val="10"/>
        <color rgb="FF000000"/>
        <rFont val="Poppins Regular"/>
      </rPr>
      <t>Desarrollar nueva plataforma para el Portal 311.</t>
    </r>
  </si>
  <si>
    <r>
      <t xml:space="preserve">Producto 8: Desarrollo del Portafirmas Gubernamental
</t>
    </r>
    <r>
      <rPr>
        <sz val="10"/>
        <color rgb="FF000000"/>
        <rFont val="Poppins Regular"/>
      </rPr>
      <t>Elaborar un buzón portafirmas para gestionar flujos, vistos buenos y firma de documentos electrónicos, con el objetivo de tener una herramienta adaptada a las realidades del gobierno dominicano y aportar con la reducción del gasto público, evitando tener que adquirir anualmente licencias costosas para los fines.</t>
    </r>
  </si>
  <si>
    <r>
      <t xml:space="preserve">Producto 9: Mejoras Portal GOB (SoftExpert)
</t>
    </r>
    <r>
      <rPr>
        <sz val="10"/>
        <color rgb="FF000000"/>
        <rFont val="Poppins Regular"/>
      </rPr>
      <t>Desacoplamiento de consumos de tramites y formularios del BPMN SoftExpert para reenfocar el Portal GOB hacia una modalidad de ofrecer servicios no siendo SoftExpert el motor principal de la plataforma si no una integración a consumo, dando la oportunidad de la integración de mas servicios desde terceros.</t>
    </r>
  </si>
  <si>
    <r>
      <t xml:space="preserve">Producto 10: Cambios de Arquitectura del Portal GOB
</t>
    </r>
    <r>
      <rPr>
        <sz val="10"/>
        <color rgb="FF000000"/>
        <rFont val="Poppins Regular"/>
      </rPr>
      <t>Reorganizar la arquitectura del Portal GOB para servir de plataforma multiservicios al proyecto de Burocracia Cero del CNC.</t>
    </r>
  </si>
  <si>
    <r>
      <rPr>
        <b/>
        <sz val="10"/>
        <color rgb="FF000000"/>
        <rFont val="Poppins Regular"/>
      </rPr>
      <t xml:space="preserve">Producto 11: Asistencia técnica especializada para la transformación digital de las instituciones gubernamentales
</t>
    </r>
    <r>
      <rPr>
        <sz val="10"/>
        <color rgb="FF000000"/>
        <rFont val="Poppins Regular"/>
      </rPr>
      <t>Brindar acompañamiento a las instituciones a través de técnicos especialistas en los procesos de transformación digital, tales como recuperación ante desastres, asesoría en procesos de compras y contrataciones de bienes y servicios tecnológicos, infraestructura tecnológica, seguridad de la información, implementación de sistemas, entre otros requerimientos de estas.</t>
    </r>
  </si>
  <si>
    <r>
      <rPr>
        <b/>
        <sz val="10"/>
        <color rgb="FF000000"/>
        <rFont val="Poppins Regular"/>
      </rPr>
      <t xml:space="preserve">Producto 12: Implementación de ITIL V4 en la gestión de servicios institucionales de tecnología
</t>
    </r>
    <r>
      <rPr>
        <sz val="10"/>
        <color rgb="FF000000"/>
        <rFont val="Poppins Regular"/>
      </rPr>
      <t>Realizar la implementación de la buena práctica ITIL 4 en la OGTIC, con miras a establecer las prácticas de gestión de servicios, solicitudes, incidentes, cambios, problemas, gestión de activos, base de datos de configuraciones y base de datos de conocimiento.</t>
    </r>
  </si>
  <si>
    <r>
      <rPr>
        <b/>
        <sz val="10"/>
        <color rgb="FF000000"/>
        <rFont val="Poppins"/>
      </rPr>
      <t xml:space="preserve">Producto 1: Implementación NORTIC
</t>
    </r>
    <r>
      <rPr>
        <sz val="10"/>
        <color rgb="FF000000"/>
        <rFont val="Poppins"/>
      </rPr>
      <t>Brindar el acompañamiento necesario a los organismos del Estado en la correcta implementación de las NORTIC con fines de certificación o recertificación.</t>
    </r>
  </si>
  <si>
    <r>
      <t xml:space="preserve">Producto 2: Nuevas certificaciones NORTIC
</t>
    </r>
    <r>
      <rPr>
        <sz val="10"/>
        <color rgb="FF000000"/>
        <rFont val="Poppins"/>
      </rPr>
      <t>Auditar bajo las NORTIC a los organismos que hayan alcanzado la fase de auditoría para aumentar su madurez en la implementación de las normas.</t>
    </r>
  </si>
  <si>
    <r>
      <t xml:space="preserve">Producto 3: Recertificaciones NORTIC
</t>
    </r>
    <r>
      <rPr>
        <sz val="10"/>
        <color rgb="FF000000"/>
        <rFont val="Poppins"/>
      </rPr>
      <t>Auditar a los organismos que han alcanzado la fase de auditoría para fines de recertificación.</t>
    </r>
  </si>
  <si>
    <r>
      <t xml:space="preserve">Producto 4: Marco Normativo 
</t>
    </r>
    <r>
      <rPr>
        <sz val="10"/>
        <color rgb="FF000000"/>
        <rFont val="Poppins"/>
      </rPr>
      <t>Actualizar y/o desarrollar componentes del Marco Normativo de Arquitectura Digital Gubernamental.</t>
    </r>
  </si>
  <si>
    <r>
      <t xml:space="preserve">Producto 5: Capacitaciones NORTIC
</t>
    </r>
    <r>
      <rPr>
        <sz val="10"/>
        <color rgb="FF000000"/>
        <rFont val="Poppins"/>
      </rPr>
      <t>Impartir capacitaciones en las NORTIC, sus componentes y procesos a los organismos gubernamentales y entidades solicitantes.</t>
    </r>
  </si>
  <si>
    <r>
      <t xml:space="preserve">Producto 7: Metodología Sector Privado
</t>
    </r>
    <r>
      <rPr>
        <sz val="10"/>
        <color rgb="FF000000"/>
        <rFont val="Poppins"/>
      </rPr>
      <t>Elaborar una propuesta de modelo o metodología para la acreditación/validación de entidades del sector privado para auditar en las NORTIC.</t>
    </r>
  </si>
  <si>
    <r>
      <t xml:space="preserve">Producto 8: COETIC
</t>
    </r>
    <r>
      <rPr>
        <sz val="10"/>
        <color rgb="FF000000"/>
        <rFont val="Poppins"/>
      </rPr>
      <t xml:space="preserve">Coordinar y ejecutar las acciones para el funcionamiento de los Comités de Estandarización TIC y seguimiento de avances de los comités temáticos </t>
    </r>
    <r>
      <rPr>
        <b/>
        <sz val="10"/>
        <color rgb="FF000000"/>
        <rFont val="Poppins"/>
      </rPr>
      <t>.</t>
    </r>
  </si>
  <si>
    <r>
      <rPr>
        <b/>
        <sz val="10"/>
        <color rgb="FF000000"/>
        <rFont val="Poppins"/>
      </rPr>
      <t xml:space="preserve">Producto 9: Medición en TIC y Gobierno Digital.                                                                      </t>
    </r>
    <r>
      <rPr>
        <sz val="10"/>
        <color rgb="FF000000"/>
        <rFont val="Poppins"/>
      </rPr>
      <t xml:space="preserve">Medir las instituciones del Estado Dominicano, los gobiernos municipales en TIC y Gobierno Digital que ofrecen servicios a la sociedad y al propio gobierno. </t>
    </r>
  </si>
  <si>
    <r>
      <t xml:space="preserve">Producto 10: Fortalecimiento del Índice de Uso de TIC e Implementación de Gobierno Digital en la República Dominicana (iTICge) 
</t>
    </r>
    <r>
      <rPr>
        <sz val="10"/>
        <color rgb="FF000000"/>
        <rFont val="Poppins"/>
      </rPr>
      <t>Incluir mejoras a nivel tecnológico y científico así como también de nuevas variables.</t>
    </r>
  </si>
  <si>
    <r>
      <rPr>
        <b/>
        <sz val="10"/>
        <color rgb="FF000000"/>
        <rFont val="Poppins"/>
      </rPr>
      <t xml:space="preserve">Producto 11: Análisis nivel de satisfacción servicios públicos omnicanal.
</t>
    </r>
    <r>
      <rPr>
        <sz val="10"/>
        <color rgb="FF000000"/>
        <rFont val="Poppins"/>
      </rPr>
      <t>Levantar datos sobre el nivel de satisfacción de servicios públicos digitales.</t>
    </r>
  </si>
  <si>
    <r>
      <t xml:space="preserve">Producto 13: Desarrollo del Índice Nacional de Desarrollo Digital IDD.  
</t>
    </r>
    <r>
      <rPr>
        <sz val="10"/>
        <color rgb="FF000000"/>
        <rFont val="Poppins"/>
      </rPr>
      <t>Evaluar y medir mediante métrica  el grado de desarrollo y adopción de tecnologías digitales en el país, basado en los trabajos realizados en el marco de la Agenda Digital 2030.</t>
    </r>
  </si>
  <si>
    <r>
      <t xml:space="preserve">Producto 14: Desarrollo de la Cuenta Satélite TIC e Innovación"
</t>
    </r>
    <r>
      <rPr>
        <sz val="10"/>
        <color rgb="FF000000"/>
        <rFont val="Poppins"/>
      </rPr>
      <t>Medir y analizar por medio de una herramienta  económica la contribución de las actividades relacionadas con las TIC y la innovación en la economía Dominicana. Esta cuenta proporcionará información detallada sobre la producción, consumo, inversión y comercio de bienes y servicios vinculados a las TIC y actividades innovadoras.</t>
    </r>
  </si>
  <si>
    <r>
      <t xml:space="preserve">Producto 1: Gestión contractual
</t>
    </r>
    <r>
      <rPr>
        <sz val="10"/>
        <color rgb="FF000000"/>
        <rFont val="Poppins Regular"/>
      </rPr>
      <t xml:space="preserve">Gestionar instrumentación y notarización de documentos legales institucionales (contratos, acuerdos, poder de representación, entre otros)            </t>
    </r>
    <r>
      <rPr>
        <b/>
        <sz val="10"/>
        <color rgb="FF000000"/>
        <rFont val="Poppins Regular"/>
      </rPr>
      <t xml:space="preserve">       </t>
    </r>
  </si>
  <si>
    <r>
      <t xml:space="preserve">Producto 3: Cumplimiento de las obligaciones legales                            
</t>
    </r>
    <r>
      <rPr>
        <sz val="10"/>
        <color rgb="FF000000"/>
        <rFont val="Poppins Regular"/>
      </rPr>
      <t>Normograma institucional</t>
    </r>
  </si>
  <si>
    <r>
      <t xml:space="preserve">Producto 4: Instrumentación de documentos legales
</t>
    </r>
    <r>
      <rPr>
        <sz val="10"/>
        <color rgb="FF000000"/>
        <rFont val="Poppins Regular"/>
      </rPr>
      <t>Instrumentación</t>
    </r>
    <r>
      <rPr>
        <b/>
        <sz val="10"/>
        <color rgb="FF000000"/>
        <rFont val="Poppins Regular"/>
      </rPr>
      <t xml:space="preserve"> </t>
    </r>
    <r>
      <rPr>
        <sz val="10"/>
        <color rgb="FF000000"/>
        <rFont val="Poppins Regular"/>
      </rPr>
      <t>de opiniones legales,  proyectos de ley, decretos, resoluciones, circulares institucionales, Instrumentación de escritos de defensas, actos de declaratoria de lesividades, impugnaciones, actos de alguacil.</t>
    </r>
  </si>
  <si>
    <r>
      <t xml:space="preserve">Producto 5: Actualización del Marco Legal Institucional
</t>
    </r>
    <r>
      <rPr>
        <sz val="10"/>
        <color rgb="FF000000"/>
        <rFont val="Poppins Regular"/>
      </rPr>
      <t>Gestionar revisión periódica y actualización del marco legal institucional.</t>
    </r>
  </si>
  <si>
    <r>
      <t xml:space="preserve">Producto 6: Monitoreo de Contratos Institucionales
</t>
    </r>
    <r>
      <rPr>
        <sz val="10"/>
        <color rgb="FF000000"/>
        <rFont val="Poppins Regular"/>
      </rPr>
      <t>Realizar un monitoreo oportuno de los contratos institucionales y realizar las alertas de lugar.</t>
    </r>
  </si>
  <si>
    <t>Departamento de Arquitectura, Departamento de Normas y Estándares</t>
  </si>
  <si>
    <r>
      <rPr>
        <b/>
        <sz val="10"/>
        <color theme="1"/>
        <rFont val="Poppins Regular"/>
      </rPr>
      <t xml:space="preserve">Producto 2: Tramitación de solicitudes presupuestarias                                          </t>
    </r>
    <r>
      <rPr>
        <sz val="10"/>
        <color theme="1"/>
        <rFont val="Poppins Regular"/>
      </rPr>
      <t>Modificaciones presupuestarias, cuotas de compromiso, certificaciones de fondos presupuestarios, libramientos de pago elaborados</t>
    </r>
  </si>
  <si>
    <r>
      <rPr>
        <b/>
        <sz val="10"/>
        <color rgb="FF000000"/>
        <rFont val="Poppins Regular"/>
      </rPr>
      <t xml:space="preserve">Producto 5: Carpeta Ciudadana
</t>
    </r>
    <r>
      <rPr>
        <sz val="10"/>
        <color rgb="FF000000"/>
        <rFont val="Poppins Regular"/>
      </rPr>
      <t>Consolidar las informaciones que posee el Estado del ciudadano, donde puede verificar desde vencimientos de documentos, dirección de residencia, contratos asignados (luz, agua, etc) hasta multas. A través de esta plataforma el ciudadano también podrá solicitar la actualización de sus datos en los diferentes organismos del Estado.</t>
    </r>
  </si>
  <si>
    <r>
      <rPr>
        <b/>
        <sz val="10"/>
        <color rgb="FF000000"/>
        <rFont val="Poppins Regular"/>
      </rPr>
      <t>Producto 1: Creación de Semilleros Digitales para competencias modernas</t>
    </r>
    <r>
      <rPr>
        <sz val="10"/>
        <color rgb="FF000000"/>
        <rFont val="Poppins Regular"/>
      </rPr>
      <t xml:space="preserve"> 
Habilitar espacios de formación de corta duración para potencializar a programadores de alto nivel dotados de competencias modernas y con ética ciudadana.</t>
    </r>
  </si>
  <si>
    <r>
      <rPr>
        <b/>
        <sz val="10"/>
        <color rgb="FF000000"/>
        <rFont val="Poppins Regular"/>
      </rPr>
      <t xml:space="preserve">Producto 2: Centros de Excelencia en I+D+i
</t>
    </r>
    <r>
      <rPr>
        <sz val="10"/>
        <color rgb="FF000000"/>
        <rFont val="Poppins Regular"/>
      </rPr>
      <t xml:space="preserve">Crear centros de excelencia en Investigación, desarrollo e Innovación (I+D+i), para fomentar la investigación, el desarrollo y la innovación en el ámbito digital. Estos centros tienen como objetivo desarrollar soluciones tecnológicas innovadoras que puedan mejorar la vida de las personas y fortalecer la economía del país. </t>
    </r>
  </si>
  <si>
    <r>
      <rPr>
        <b/>
        <sz val="10"/>
        <color rgb="FF000000"/>
        <rFont val="Poppins Regular"/>
      </rPr>
      <t xml:space="preserve">Producto 3: Creación del Sistema Nacional de Indicadores de Innovación:
</t>
    </r>
    <r>
      <rPr>
        <sz val="10"/>
        <color rgb="FF000000"/>
        <rFont val="Poppins Regular"/>
      </rPr>
      <t xml:space="preserve">Crear un observatorio de innovación, desarrollo digital y futuro, dedicado a la medición de las métricas de la Política Nacional de Innovación 2030. </t>
    </r>
  </si>
  <si>
    <r>
      <t xml:space="preserve">Producto 1: Elaboración y Ejecución del Plan de Capacitación
</t>
    </r>
    <r>
      <rPr>
        <sz val="10"/>
        <color rgb="FF000000"/>
        <rFont val="Poppins Regular"/>
      </rPr>
      <t xml:space="preserve">Capacitación del personal de la OGTIC. </t>
    </r>
  </si>
  <si>
    <r>
      <t xml:space="preserve">Producto 4: Gestión de abastecimiento de insumos operacionales a las áreas de la institución.                                                              </t>
    </r>
    <r>
      <rPr>
        <sz val="10"/>
        <color theme="1"/>
        <rFont val="Poppins Regular"/>
      </rPr>
      <t xml:space="preserve">Garantizar que todas las áreas tengan los insumos necesarios para desarrollar la operatividad diaria. </t>
    </r>
  </si>
  <si>
    <r>
      <t xml:space="preserve">Producto 5: Intranet
</t>
    </r>
    <r>
      <rPr>
        <sz val="10"/>
        <color rgb="FF000000"/>
        <rFont val="Poppins Regular"/>
      </rPr>
      <t>Llevar a cabo una plataforma digital para asistir a los trabajadores en la generación de valor, ofreciendo a su disposición activos como contenidos, archivos, procesos de negocio y herramientas; facilitando la colaboración y comunicación entre las personas y los equipos</t>
    </r>
    <r>
      <rPr>
        <sz val="10"/>
        <color rgb="FF202124"/>
        <rFont val="Poppins Regular"/>
      </rPr>
      <t>.</t>
    </r>
  </si>
  <si>
    <r>
      <t xml:space="preserve">Producto 4: Servicios técnicos
</t>
    </r>
    <r>
      <rPr>
        <sz val="10"/>
        <color rgb="FF000000"/>
        <rFont val="Poppins Regular"/>
      </rPr>
      <t xml:space="preserve">Implementar acciones que permitan un funcionamiento óptimo de los equipos tecnológicos y un servicio técnico eficiente. Proceso referente a los servicios de la mesa de ayuda. </t>
    </r>
  </si>
  <si>
    <r>
      <rPr>
        <b/>
        <sz val="10"/>
        <color rgb="FF000000"/>
        <rFont val="Poppins Regular"/>
      </rPr>
      <t xml:space="preserve">Producto 5: Gestión de servicios internos solicitados                                                                                   </t>
    </r>
    <r>
      <rPr>
        <sz val="10"/>
        <color rgb="FF000000"/>
        <rFont val="Poppins Regular"/>
      </rPr>
      <t>Gestionar las solicitudes realizadas por los colaboradores de la institución al departamento alineadas a las políticas institucionales.</t>
    </r>
  </si>
  <si>
    <r>
      <rPr>
        <b/>
        <sz val="10"/>
        <rFont val="Poppins Regular"/>
      </rPr>
      <t xml:space="preserve">Producto 1: </t>
    </r>
    <r>
      <rPr>
        <b/>
        <sz val="10"/>
        <color theme="1"/>
        <rFont val="Poppins Regular"/>
      </rPr>
      <t xml:space="preserve">Monitoreo de desempeño de los canales de atención ciudadana                                                                                                                                                               </t>
    </r>
    <r>
      <rPr>
        <sz val="10"/>
        <color theme="1"/>
        <rFont val="Poppins Regular"/>
      </rPr>
      <t>Dar seguimiento trimestral de los resultados de las métricas que permiten comparar los resultados individuales en las operaciones de los representantes de atención ciudadana en el Centro de Contacto Gubernamental de la Dirección de Atención Ciudadana de la OGTIC.</t>
    </r>
  </si>
  <si>
    <r>
      <t xml:space="preserve">Producto 5:  Gestión y mantenimiento de las telecomunicaciones para las instituciones y el Centro de Datos del Estado
</t>
    </r>
    <r>
      <rPr>
        <sz val="10"/>
        <color rgb="FF000000"/>
        <rFont val="Poppins Regular"/>
      </rPr>
      <t>Proveer conectividad de datos y seguridad a las instituciones del estado.</t>
    </r>
  </si>
  <si>
    <r>
      <t xml:space="preserve">Producto 6: Asistencia técnica especializada para las instituciones gubernamentales que requieran mejorar sus centro de datos. 
</t>
    </r>
    <r>
      <rPr>
        <sz val="10"/>
        <color rgb="FF000000"/>
        <rFont val="Poppins Regular"/>
      </rPr>
      <t>Brindar acompañamiento a las instituciones a través de técnicos especialistas en los procesos de transformación de infraestructura, tales como recuperación ante desastres, asesoría, seguridad de la informacion, adecuación, entre otros requerimientos.</t>
    </r>
  </si>
  <si>
    <r>
      <t xml:space="preserve">Producto 5: Medición de Servicios Institucionales
</t>
    </r>
    <r>
      <rPr>
        <sz val="10"/>
        <color rgb="FF000000"/>
        <rFont val="Poppins Regular"/>
      </rPr>
      <t>Establecer estructura de medición de los servicios internos para garantizar la calidad en los mismos.</t>
    </r>
  </si>
  <si>
    <r>
      <t xml:space="preserve">Producto 2: Plan de Mejoras de Seguridad TIC
</t>
    </r>
    <r>
      <rPr>
        <sz val="10"/>
        <color rgb="FF000000"/>
        <rFont val="Poppins Regular"/>
      </rPr>
      <t>Desarrollo de actividades de fortalecimiento de la infraestructura de seguridad digital institucional (implementación de políticas, sistemas de monitoreos, auditorias, entre otros.)</t>
    </r>
  </si>
  <si>
    <r>
      <t xml:space="preserve">Producto 2: Inventarios de Almacén de Equipos Tecnológicos                                                            </t>
    </r>
    <r>
      <rPr>
        <sz val="10"/>
        <color rgb="FF000000"/>
        <rFont val="Poppins Regular"/>
      </rPr>
      <t xml:space="preserve">                           Inventario y control de entradas y salidas.</t>
    </r>
    <r>
      <rPr>
        <b/>
        <sz val="10"/>
        <color rgb="FF000000"/>
        <rFont val="Poppins Regular"/>
      </rPr>
      <t xml:space="preserve"> </t>
    </r>
  </si>
  <si>
    <r>
      <rPr>
        <b/>
        <sz val="10"/>
        <rFont val="Poppins Regular"/>
      </rPr>
      <t xml:space="preserve">Producto 2:  </t>
    </r>
    <r>
      <rPr>
        <b/>
        <sz val="10"/>
        <color theme="1"/>
        <rFont val="Poppins Regular"/>
      </rPr>
      <t xml:space="preserve">Expansión de los Centros de Servicios Presenciales.                                                                                                                                                                                                                                                                                                             </t>
    </r>
    <r>
      <rPr>
        <sz val="10"/>
        <color theme="1"/>
        <rFont val="Poppins Regular"/>
      </rPr>
      <t xml:space="preserve">  Implementar centro presencial de Servicio al Ciudadano, moderno, eficaz, eficiente, productivo, participativo y dinámico, incorporando el uso de los recursos de información para la prestación de los servicios. </t>
    </r>
  </si>
  <si>
    <t>Plan de expansión de los Puntos GOB 2024, Ejecución de planificación</t>
  </si>
  <si>
    <t>Matriz de desempeño por canales de atención ciudadana trimestral</t>
  </si>
  <si>
    <r>
      <t xml:space="preserve">Producto 4:  Monitoreo y asistencia de eventos de Ciberseguridad.                                                                                                  </t>
    </r>
    <r>
      <rPr>
        <sz val="10"/>
        <color rgb="FF000000"/>
        <rFont val="Poppins Regular"/>
      </rPr>
      <t xml:space="preserve"> Plan de acción de todos los eventos de ciberataques y bloqueos que recibe el data center del estado garantizando la integridad de la información de las instituciones alojadas en el.</t>
    </r>
  </si>
  <si>
    <r>
      <rPr>
        <b/>
        <sz val="10"/>
        <color rgb="FF000000"/>
        <rFont val="Poppins Regular"/>
      </rPr>
      <t xml:space="preserve">Producto 1:  Ejecución estrategia de Comunicación Digital 
</t>
    </r>
    <r>
      <rPr>
        <sz val="10"/>
        <color rgb="FF000000"/>
        <rFont val="Poppins Regular"/>
      </rPr>
      <t xml:space="preserve">Implementar el plan de comunicación digital, a medio y largo plazo, con acciones para difundir a través de los medios digitales, nuestros programas, proyectos, iniciativas y actividades, aplicando estrategias personalizadas a cada público objetivo. </t>
    </r>
  </si>
  <si>
    <r>
      <t>Producto 3:  Proyecto de Evaluación del Centro de Datos del Estado con el Banco Interamericano de Desarrollo (BID)</t>
    </r>
    <r>
      <rPr>
        <sz val="10"/>
        <color theme="1"/>
        <rFont val="Poppins Regular"/>
      </rPr>
      <t xml:space="preserve">
Evaluación del Centro de Datos del Estado con el Banco Interamericano de Desarrollo (BID)</t>
    </r>
  </si>
  <si>
    <r>
      <t xml:space="preserve">Producto 6: Fase 2 del Sistema de evaluación Digital NORTIC
</t>
    </r>
    <r>
      <rPr>
        <sz val="10"/>
        <color rgb="FF000000"/>
        <rFont val="Poppins Regular"/>
      </rPr>
      <t>Implementar un sistema que ayude reducir tanto la cantidad de documentación manejada por este departamento como facilitar el proceso para las instituciones públicas en proceso de certificación y recertificación.</t>
    </r>
  </si>
  <si>
    <r>
      <t xml:space="preserve">Producto 3: Monitoreo de amenazas cibernéticas y trafico malicioso
</t>
    </r>
    <r>
      <rPr>
        <sz val="10"/>
        <color rgb="FF000000"/>
        <rFont val="Poppins Regular"/>
      </rPr>
      <t>Supervisar la red y los sistemas de TI institucionales para detectar de manera proactiva comportamientos sospechosos que podrían indicar un ataque cibernético.</t>
    </r>
    <r>
      <rPr>
        <b/>
        <sz val="10"/>
        <color rgb="FF000000"/>
        <rFont val="Poppins Regular"/>
      </rPr>
      <t xml:space="preserve"> </t>
    </r>
  </si>
  <si>
    <r>
      <t xml:space="preserve">Producto 1: Automatización y Digitalización de Servicios Públicos Priorizados
</t>
    </r>
    <r>
      <rPr>
        <sz val="10"/>
        <color rgb="FF000000"/>
        <rFont val="Poppins"/>
      </rPr>
      <t>Digitalización/automatización de servicios e integración de servicios en el Portal GOB.DO</t>
    </r>
  </si>
  <si>
    <r>
      <t xml:space="preserve">Producto 2: Operatividad de la Unidad de Gestión de Resultados - Burocracia Cero	
</t>
    </r>
    <r>
      <rPr>
        <sz val="10"/>
        <color theme="1"/>
        <rFont val="Poppins"/>
      </rPr>
      <t>Realizar talleres y encuentros de socialización tanto con las instituciones involucradas para ofrecer los servicios públicos a nivel nacional e internacional, como con los ciudadanos que demandan de esos servicios.</t>
    </r>
  </si>
  <si>
    <t>Plan de trabajo, Informes de avances</t>
  </si>
  <si>
    <r>
      <rPr>
        <b/>
        <sz val="10"/>
        <color rgb="FF000000"/>
        <rFont val="Poppins Regular"/>
      </rPr>
      <t xml:space="preserve">Producto 4: Creación y estandarización de la red de laboratorios de innovación
</t>
    </r>
    <r>
      <rPr>
        <sz val="10"/>
        <color rgb="FF000000"/>
        <rFont val="Poppins Regular"/>
      </rPr>
      <t xml:space="preserve">Crear y estandarizar normas para la creación de Laboratorios de Innovación y la articulación de una red Laboratorios de  Innovación a través de mentorías, asistencia y guía. </t>
    </r>
  </si>
  <si>
    <r>
      <rPr>
        <b/>
        <sz val="10"/>
        <color rgb="FF000000"/>
        <rFont val="Poppins Regular"/>
      </rPr>
      <t>Producto 7: Red de Incubadoras Público Privadas:</t>
    </r>
    <r>
      <rPr>
        <sz val="10"/>
        <color rgb="FF000000"/>
        <rFont val="Poppins Regular"/>
      </rPr>
      <t xml:space="preserve"> 
Crear la Red Nacional de Incubadoras Público-Privadas, que propone establecer una red de incubadoras público-privadas para combatir la falta de apoyo en la creación de nuevas empresas emergentes. Esta iniciativa busca superar las deficiencias del mercado al ofrecer capital de riesgo, recursos calificados e información. El objetivo es impulsar la innovación, respaldar a los emprendedores dominicanos y fortalecer la economía a niveles local y nacional.</t>
    </r>
  </si>
  <si>
    <r>
      <rPr>
        <b/>
        <sz val="10"/>
        <color rgb="FF000000"/>
        <rFont val="Poppins Regular"/>
      </rPr>
      <t>Producto 8: Investigación y desarrollo de soluciones tecnológicas a través del Laboratorio de Innovación:</t>
    </r>
    <r>
      <rPr>
        <sz val="10"/>
        <color rgb="FF000000"/>
        <rFont val="Poppins Regular"/>
      </rPr>
      <t xml:space="preserve">
Realizar investigaciones y desarrollo de soluciones de impacto nacional, por medio del acompañamiento a  instituciones públicas y privadas en procesos de innovación.</t>
    </r>
  </si>
  <si>
    <r>
      <rPr>
        <b/>
        <sz val="10"/>
        <color rgb="FF000000"/>
        <rFont val="Poppins Regular"/>
      </rPr>
      <t xml:space="preserve">Producto 9: Estrategia Nacional de Inteligencia Artificial:      </t>
    </r>
    <r>
      <rPr>
        <sz val="10"/>
        <color rgb="FF000000"/>
        <rFont val="Poppins Regular"/>
      </rPr>
      <t>Como parte del impulso del desarrollo de habilidades y talento en IA, junto con la promoción de la innovación, y la revisión y actualización de regulaciones para garantizar un marco legal adecuado al crecimiento seguro de la Inteligencia Artificial en el país.</t>
    </r>
  </si>
  <si>
    <r>
      <t xml:space="preserve">Producto 3: Plan de clima laboral                                                              </t>
    </r>
    <r>
      <rPr>
        <sz val="10"/>
        <color rgb="FF000000"/>
        <rFont val="Poppins Regular"/>
      </rPr>
      <t xml:space="preserve">Ejecutar plan de acción según los resultados arrojado de la encuesta de clima. </t>
    </r>
  </si>
  <si>
    <r>
      <t xml:space="preserve">Producto 4: Ingreso de Personal                                                               </t>
    </r>
    <r>
      <rPr>
        <sz val="10"/>
        <color rgb="FF000000"/>
        <rFont val="Poppins Regular"/>
      </rPr>
      <t>Reclutar, seleccionar y contratar del personal según lo establecido por el MAP, en las distintas modalidades: Fijo, temporal y concurso.</t>
    </r>
  </si>
  <si>
    <r>
      <t xml:space="preserve">Producto 1: Plan de contingencia y recuperación ante desastres                                                                                                                                            </t>
    </r>
    <r>
      <rPr>
        <sz val="10"/>
        <color rgb="FF000000"/>
        <rFont val="Poppins Regular"/>
      </rPr>
      <t>Actualizar e implementar el plan de contingencia y recuperación ante desastres.</t>
    </r>
  </si>
  <si>
    <r>
      <t xml:space="preserve">Producto 6: Programa Innovación Abierta
</t>
    </r>
    <r>
      <rPr>
        <sz val="10"/>
        <color rgb="FF000000"/>
        <rFont val="Poppins Regular"/>
      </rPr>
      <t xml:space="preserve">Implementar programas de innovación abierta para dar respuestas a problemáticas priorizadas a nivel país por medio de la realización de iniciativas de llamado a presentación de propuestas con soluciones a desafíos sociales. Estas actividades incluyen: la celebración Dominicana Innova 2024, el Lanzamiento de los desafíos de innovación, el desarrollo de Hackáthones y el lanzamiento y desarrollo de las Convocatorias a Soluciones Disruptivas en la Administración Pública. Como parte del programa, estaremos realizando capacitaciones en metodológicas ágiles y formulando experiencias Inmersivas en RA y RV. </t>
    </r>
  </si>
  <si>
    <r>
      <t>Producto 6: Promoción de cultura de integración institucional</t>
    </r>
    <r>
      <rPr>
        <sz val="10"/>
        <color rgb="FF000000"/>
        <rFont val="Poppins Regular"/>
      </rPr>
      <t xml:space="preserve">                                                                                                 Dar seguimiento y asegurar que las áreas realicen actividades que fomenten la integración de los equipos de trabajo </t>
    </r>
  </si>
  <si>
    <r>
      <rPr>
        <b/>
        <sz val="10"/>
        <color rgb="FF000000"/>
        <rFont val="Poppins Regular"/>
      </rPr>
      <t>Producto 1: Monitoreo de Licenciamientos Institucionales</t>
    </r>
    <r>
      <rPr>
        <sz val="10"/>
        <color rgb="FF000000"/>
        <rFont val="Poppins Regular"/>
      </rPr>
      <t xml:space="preserve">                                                                              Monitorear los licenciamientos institucionales para garantizar la disponibilidad de los mismos y evitar la suspensión de las operaciones. </t>
    </r>
  </si>
  <si>
    <r>
      <t>Producto 3: Conciliación de Cuentas Bancarias Institucionales</t>
    </r>
    <r>
      <rPr>
        <sz val="10"/>
        <color theme="1"/>
        <rFont val="Poppins Regular"/>
      </rPr>
      <t xml:space="preserve">                                                                                 Revisiones realizadas para comparar los balances de las cuentas bancarias presentadas por el banco y lo registrado en el libro de Banco.</t>
    </r>
  </si>
  <si>
    <r>
      <t xml:space="preserve">Producto 1: Entrega de los servicios contratados por el Centro de Datos del Estado
</t>
    </r>
    <r>
      <rPr>
        <sz val="10"/>
        <color rgb="FF000000"/>
        <rFont val="Poppins Regular"/>
      </rPr>
      <t xml:space="preserve">Servicios: Ogticloud, Alojamiento de equipos (colocación), alojamiento de portales y correo electrónico. </t>
    </r>
  </si>
  <si>
    <r>
      <rPr>
        <b/>
        <sz val="10"/>
        <color rgb="FF000000"/>
        <rFont val="Poppins Regular"/>
      </rPr>
      <t xml:space="preserve">Producto 1 : Gestión Carta Compromiso al Ciudadano
</t>
    </r>
    <r>
      <rPr>
        <sz val="10"/>
        <color rgb="FF000000"/>
        <rFont val="Poppins Regular"/>
      </rPr>
      <t xml:space="preserve">Desarrollar del programa Carta Compromiso asegurando el mantenimiento de indicadores comprometidos.  </t>
    </r>
  </si>
  <si>
    <r>
      <t xml:space="preserve">Producto 6: Estructuras para las Unidades de TIC
</t>
    </r>
    <r>
      <rPr>
        <sz val="10"/>
        <color rgb="FF000000"/>
        <rFont val="Poppins"/>
      </rPr>
      <t>Realizar el análisis correspondiente a los organismos que han sometido cambios a su estructura orgánica para fines de asignación del modelo correspondiente.</t>
    </r>
  </si>
  <si>
    <r>
      <t xml:space="preserve">Producto 12: Estudios sobre transformación digital gubernamental 
</t>
    </r>
    <r>
      <rPr>
        <sz val="10"/>
        <color rgb="FF000000"/>
        <rFont val="Poppins"/>
      </rPr>
      <t>Diseñar y evaluar políticas públicas.</t>
    </r>
    <r>
      <rPr>
        <b/>
        <sz val="10"/>
        <color rgb="FF000000"/>
        <rFont val="Poppins"/>
      </rPr>
      <t xml:space="preserve"> </t>
    </r>
  </si>
  <si>
    <r>
      <t xml:space="preserve">Producto 2: Gestión Legal </t>
    </r>
    <r>
      <rPr>
        <sz val="10"/>
        <color rgb="FF000000"/>
        <rFont val="Poppins Regular"/>
      </rPr>
      <t xml:space="preserve">                                                        Registro, seguimiento y actualización de propiedad industrial institucional.</t>
    </r>
  </si>
  <si>
    <t>Cronograma avance/ Entregables completados en Asana</t>
  </si>
  <si>
    <t>Asesor Dirección General</t>
  </si>
  <si>
    <r>
      <t>Producto 2: Programa de Beneficios</t>
    </r>
    <r>
      <rPr>
        <sz val="10"/>
        <color rgb="FF000000"/>
        <rFont val="Poppins Regular"/>
      </rPr>
      <t xml:space="preserve">                                      Actualizar y ejecutar los beneficios actualmente existente en nuestra institución  e implementar nuevos beneficios para nuestros colaboradores.  </t>
    </r>
  </si>
  <si>
    <r>
      <t xml:space="preserve">Producto 5: Acuerdos y Evaluaciones de Desempeño        </t>
    </r>
    <r>
      <rPr>
        <sz val="10"/>
        <color rgb="FF000000"/>
        <rFont val="Poppins Regular"/>
      </rPr>
      <t>Elaborar Acuerdos y Evaluaciones de Desempeño de todos los colaboradores de la institución.</t>
    </r>
  </si>
  <si>
    <r>
      <rPr>
        <b/>
        <sz val="10"/>
        <color rgb="FF000000"/>
        <rFont val="Poppins Regular"/>
      </rPr>
      <t xml:space="preserve">Producto 15: Bloques de Software
</t>
    </r>
    <r>
      <rPr>
        <sz val="10"/>
        <color rgb="FF000000"/>
        <rFont val="Poppins Regular"/>
      </rPr>
      <t>Adquirir y desarrollar los bloques de software gubernamentales, que componen la Arquitectura Digital Gubernamental para garantizar interoperabilidad, reemplazabilidad y continuidad tecnológica del Estado.</t>
    </r>
  </si>
  <si>
    <r>
      <rPr>
        <b/>
        <sz val="10"/>
        <color rgb="FF000000"/>
        <rFont val="Poppins Regular"/>
      </rPr>
      <t xml:space="preserve">Producto 16: Plataforma Única de Interoperabilidad
</t>
    </r>
    <r>
      <rPr>
        <sz val="10"/>
        <color rgb="FF000000"/>
        <rFont val="Poppins Regular"/>
      </rPr>
      <t>Plataforma por la cual se asegura la privacidad de los datos compartidos entre instituciones del Estado, garantizando mayor flexibilidad de conexión a través de Internet, sin poner en riesgo la seguridad de los datos con la plataforma X-ROAD.</t>
    </r>
  </si>
  <si>
    <r>
      <rPr>
        <b/>
        <sz val="10"/>
        <color rgb="FF000000"/>
        <rFont val="Poppins Regular"/>
      </rPr>
      <t xml:space="preserve">Producto 17: Cuenta Única Ciudadana
</t>
    </r>
    <r>
      <rPr>
        <sz val="10"/>
        <color rgb="FF000000"/>
        <rFont val="Poppins Regular"/>
      </rPr>
      <t>Simplificar la obtención de Servicios Gubernamentales, permitiendo a los ciudadanos el autenticarse a portales, trámites y servicios que las instituciones ofrezcan de forma digital, utilizando una única cuenta.</t>
    </r>
  </si>
  <si>
    <r>
      <rPr>
        <b/>
        <sz val="10"/>
        <color rgb="FF000000"/>
        <rFont val="Poppins Regular"/>
      </rPr>
      <t xml:space="preserve">Producto 18: Marco de Arquitectura Digital Nacional
</t>
    </r>
    <r>
      <rPr>
        <sz val="10"/>
        <color rgb="FF000000"/>
        <rFont val="Poppins Regular"/>
      </rPr>
      <t>Establecer un marco técnico de arquitectura, que incluya un conjunto de estándares, políticas, productos, recomendaciones y
mejores prácticas, con el fin de guiar a las instituciones en el diseño de sus soluciones tecnológicas, promoviendo el uso optimizado de los recursos de TI en el Estado.</t>
    </r>
  </si>
  <si>
    <r>
      <rPr>
        <b/>
        <sz val="10"/>
        <color rgb="FF000000"/>
        <rFont val="Poppins Regular"/>
      </rPr>
      <t xml:space="preserve">Producto 19: Omnicanalidad para Atención Ciudadana
</t>
    </r>
    <r>
      <rPr>
        <sz val="10"/>
        <color rgb="FF000000"/>
        <rFont val="Poppins Regular"/>
      </rPr>
      <t>Conjunto de soluciones que busca proporcionar una experiencia fluida e integrada a los ciudadanos, independientemente del canal de comunicación que utilicen, como teléfono, correo electrónico, redes sociales, aplicaciones móviles, sitios web y presencialmente.</t>
    </r>
  </si>
  <si>
    <r>
      <t xml:space="preserve">Producto 13: Expediente Único de Salud.                                   </t>
    </r>
    <r>
      <rPr>
        <sz val="10"/>
        <color rgb="FF000000"/>
        <rFont val="Poppins Regular"/>
      </rPr>
      <t>Mejorar la calidad, eficiencia y efectividad de los servicios de salud (de la atención en salud) utilizando las TIC.</t>
    </r>
  </si>
  <si>
    <t>Dirección General / Dirección Servicios Digitales Institucionales / Dirección Transformación Digital / Dirección de Innovación/ MISPAS</t>
  </si>
  <si>
    <t>Dirección de Transformación Digital Gubernamental, Departamento de Estudios e Investigación de Gobierno Digital, Centro Nacional de Ciberseguridad</t>
  </si>
  <si>
    <t>Encargado(a) de Estudios e Investigación de Gobierno Digital</t>
  </si>
  <si>
    <r>
      <t xml:space="preserve">Producto 20: Índice de Ciberseguridad
</t>
    </r>
    <r>
      <rPr>
        <sz val="10"/>
        <color rgb="FF000000"/>
        <rFont val="Poppins Regular"/>
      </rPr>
      <t>Desarrollar un índice para medir el nivel de madurez de la postura de ciberseguridad de las instituciones. El índice estará basado en el Framework de Ciberseguridad (CSF, por sus siglas en inglés) del NIST (Instituto Nacional de Estándares y Tecnología).</t>
    </r>
  </si>
  <si>
    <t>Cronograma de actividades /Porcentaje de avance</t>
  </si>
  <si>
    <t>Cronograma de actividades/Porcentaje de avance</t>
  </si>
  <si>
    <t>Cronograma de trabajo / informes de avance</t>
  </si>
  <si>
    <t>Cantidad de encuestas realizadas</t>
  </si>
  <si>
    <t xml:space="preserve">Unidad
</t>
  </si>
  <si>
    <t>Informe de implementación/ Cronograma de trabajo</t>
  </si>
  <si>
    <t xml:space="preserve">Unidad de Gestión de Resultados del programa Burocracia Cero -OGTIC								</t>
  </si>
  <si>
    <t>*El presupuesto asignado a cada producto será ajustado después de concluido el proceso de revisión y ajuste al Plan Anual de Compras y Contrataciones*</t>
  </si>
  <si>
    <t>Todas las unidades organizativas</t>
  </si>
  <si>
    <t>Unidades de apoyo y consultivo</t>
  </si>
  <si>
    <t>Departamento de Formulación, Monitoreo y Evaluación</t>
  </si>
  <si>
    <t xml:space="preserve">Dirección de Atención Ciudadana, Dirección Jurídica </t>
  </si>
  <si>
    <t>Dirección General</t>
  </si>
  <si>
    <t>Dirección General, Dirección Jurídica</t>
  </si>
  <si>
    <t>Departamento de Servicios de Confianza, Dirección de Atención Ciudadana</t>
  </si>
  <si>
    <t>Departamento de Estudios e Investigación Gobierno Digital</t>
  </si>
  <si>
    <t xml:space="preserve"> Todas las unidades organizativas</t>
  </si>
  <si>
    <t>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</si>
</sst>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44" formatCode="_(&quot;$&quot;* #,##0.00_);_(&quot;$&quot;* \(#,##0.00\);_(&quot;$&quot;* &quot;-&quot;??_);_(@_)"/>
    <numFmt numFmtId="164" formatCode="_([$$-1C0A]* #,##0.00_);_([$$-1C0A]* \(#,##0.00\);_([$$-1C0A]* &quot;-&quot;??_);_(@_)"/>
    <numFmt numFmtId="165" formatCode="_([$€-2]* #,##0.00_);_([$€-2]* \(#,##0.00\);_([$€-2]* &quot;-&quot;??_)"/>
  </numFmts>
  <fonts count="22">
    <font>
      <sz val="12"/>
      <color theme="1"/>
      <name val="Calibri"/>
      <family val="2"/>
      <scheme val="minor"/>
    </font>
    <font>
      <sz val="12"/>
      <color theme="1"/>
      <name val="Calibri"/>
      <family val="2"/>
      <scheme val="minor"/>
    </font>
    <font>
      <sz val="10"/>
      <color theme="1"/>
      <name val="Poppins Regular"/>
    </font>
    <font>
      <b/>
      <sz val="10"/>
      <color theme="1"/>
      <name val="Poppins Regular"/>
    </font>
    <font>
      <b/>
      <sz val="10"/>
      <color rgb="FF000000"/>
      <name val="Poppins Regular"/>
    </font>
    <font>
      <sz val="10"/>
      <color rgb="FF000000"/>
      <name val="Poppins Regular"/>
    </font>
    <font>
      <b/>
      <sz val="12"/>
      <color theme="0"/>
      <name val="Poppins Regular"/>
    </font>
    <font>
      <sz val="12"/>
      <color theme="1"/>
      <name val="Poppins Regular"/>
    </font>
    <font>
      <b/>
      <sz val="10"/>
      <color theme="0"/>
      <name val="Poppins Regular"/>
    </font>
    <font>
      <b/>
      <sz val="10"/>
      <name val="Poppins Regular"/>
    </font>
    <font>
      <sz val="10"/>
      <name val="Poppins Regular"/>
    </font>
    <font>
      <b/>
      <sz val="10"/>
      <color theme="0"/>
      <name val="Poppins"/>
    </font>
    <font>
      <b/>
      <sz val="10"/>
      <color theme="1"/>
      <name val="Poppins"/>
    </font>
    <font>
      <b/>
      <sz val="10"/>
      <color rgb="FF000000"/>
      <name val="Poppins"/>
    </font>
    <font>
      <sz val="10"/>
      <color rgb="FF000000"/>
      <name val="Poppins"/>
    </font>
    <font>
      <sz val="10"/>
      <color theme="1"/>
      <name val="Poppins"/>
    </font>
    <font>
      <sz val="12"/>
      <color theme="0"/>
      <name val="Poppins Regular"/>
    </font>
    <font>
      <sz val="10"/>
      <color theme="0"/>
      <name val="Poppins Regular"/>
    </font>
    <font>
      <sz val="10"/>
      <color rgb="FF202124"/>
      <name val="Poppins Regular"/>
    </font>
    <font>
      <b/>
      <sz val="14"/>
      <color theme="1"/>
      <name val="Poppins Regular"/>
    </font>
    <font>
      <sz val="14"/>
      <color theme="1"/>
      <name val="Poppins Regular"/>
    </font>
    <font>
      <i/>
      <sz val="10"/>
      <color theme="1"/>
      <name val="Poppins Regular"/>
    </font>
  </fonts>
  <fills count="13">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0000"/>
        <bgColor indexed="64"/>
      </patternFill>
    </fill>
    <fill>
      <patternFill patternType="solid">
        <fgColor rgb="FF002060"/>
        <bgColor rgb="FF002060"/>
      </patternFill>
    </fill>
    <fill>
      <patternFill patternType="solid">
        <fgColor rgb="FFD8D8D8"/>
        <bgColor rgb="FFD8D8D8"/>
      </patternFill>
    </fill>
    <fill>
      <patternFill patternType="solid">
        <fgColor rgb="FFBFBFBF"/>
        <bgColor rgb="FFBFBFBF"/>
      </patternFill>
    </fill>
    <fill>
      <patternFill patternType="solid">
        <fgColor rgb="FFBFBFBF"/>
        <bgColor rgb="FF000000"/>
      </patternFill>
    </fill>
    <fill>
      <patternFill patternType="solid">
        <fgColor theme="0" tint="-0.249977111117893"/>
        <bgColor rgb="FF000000"/>
      </patternFill>
    </fill>
    <fill>
      <patternFill patternType="solid">
        <fgColor rgb="FFFFFFFF"/>
        <bgColor rgb="FF000000"/>
      </patternFill>
    </fill>
  </fills>
  <borders count="44">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style="thin">
        <color rgb="FF000000"/>
      </right>
      <top/>
      <bottom style="thin">
        <color rgb="FF000000"/>
      </bottom>
      <diagonal/>
    </border>
    <border>
      <left style="thin">
        <color theme="0"/>
      </left>
      <right style="thin">
        <color theme="0"/>
      </right>
      <top style="thin">
        <color theme="0"/>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style="thin">
        <color rgb="FF000000"/>
      </left>
      <right style="thin">
        <color indexed="64"/>
      </right>
      <top/>
      <bottom/>
      <diagonal/>
    </border>
    <border>
      <left style="thin">
        <color theme="0"/>
      </left>
      <right style="thin">
        <color theme="0"/>
      </right>
      <top/>
      <bottom style="thin">
        <color theme="0"/>
      </bottom>
      <diagonal/>
    </border>
    <border>
      <left style="thin">
        <color theme="1"/>
      </left>
      <right style="thin">
        <color theme="1"/>
      </right>
      <top style="thin">
        <color theme="1"/>
      </top>
      <bottom/>
      <diagonal/>
    </border>
    <border>
      <left style="thin">
        <color theme="1"/>
      </left>
      <right style="thin">
        <color theme="1"/>
      </right>
      <top/>
      <bottom/>
      <diagonal/>
    </border>
    <border>
      <left/>
      <right style="thin">
        <color theme="1"/>
      </right>
      <top/>
      <bottom style="thin">
        <color theme="1"/>
      </bottom>
      <diagonal/>
    </border>
    <border>
      <left/>
      <right style="thin">
        <color theme="1"/>
      </right>
      <top style="thin">
        <color theme="1"/>
      </top>
      <bottom style="thin">
        <color theme="1"/>
      </bottom>
      <diagonal/>
    </border>
    <border>
      <left style="thin">
        <color indexed="64"/>
      </left>
      <right/>
      <top style="thin">
        <color indexed="64"/>
      </top>
      <bottom/>
      <diagonal/>
    </border>
    <border>
      <left/>
      <right style="thin">
        <color rgb="FF000000"/>
      </right>
      <top style="thin">
        <color rgb="FF000000"/>
      </top>
      <bottom style="thin">
        <color rgb="FF000000"/>
      </bottom>
      <diagonal/>
    </border>
    <border>
      <left style="thin">
        <color theme="1"/>
      </left>
      <right/>
      <top style="thin">
        <color theme="1"/>
      </top>
      <bottom style="thin">
        <color theme="1"/>
      </bottom>
      <diagonal/>
    </border>
    <border>
      <left style="thin">
        <color theme="1"/>
      </left>
      <right/>
      <top/>
      <bottom style="thin">
        <color theme="1"/>
      </bottom>
      <diagonal/>
    </border>
    <border>
      <left/>
      <right style="thin">
        <color theme="1"/>
      </right>
      <top/>
      <bottom/>
      <diagonal/>
    </border>
    <border>
      <left/>
      <right style="thin">
        <color theme="1"/>
      </right>
      <top style="thin">
        <color theme="1"/>
      </top>
      <bottom/>
      <diagonal/>
    </border>
    <border>
      <left/>
      <right style="medium">
        <color indexed="64"/>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theme="1"/>
      </left>
      <right/>
      <top style="thin">
        <color theme="1"/>
      </top>
      <bottom/>
      <diagonal/>
    </border>
    <border>
      <left style="thin">
        <color theme="0"/>
      </left>
      <right/>
      <top style="thin">
        <color theme="0"/>
      </top>
      <bottom style="thin">
        <color theme="0"/>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315">
    <xf numFmtId="0" fontId="0" fillId="0" borderId="0" xfId="0"/>
    <xf numFmtId="0" fontId="4" fillId="0" borderId="1" xfId="0" applyFont="1" applyBorder="1" applyAlignment="1" applyProtection="1">
      <alignment vertical="top" wrapText="1"/>
      <protection locked="0"/>
    </xf>
    <xf numFmtId="0" fontId="5" fillId="0" borderId="17" xfId="0" applyFont="1" applyBorder="1" applyAlignment="1" applyProtection="1">
      <alignment horizontal="left" vertical="top" wrapText="1"/>
      <protection locked="0"/>
    </xf>
    <xf numFmtId="0" fontId="2" fillId="0" borderId="1" xfId="0" applyFont="1" applyBorder="1" applyAlignment="1" applyProtection="1">
      <alignment horizontal="center" vertical="center"/>
      <protection locked="0"/>
    </xf>
    <xf numFmtId="0" fontId="2" fillId="5"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2" fillId="0" borderId="11" xfId="0" applyFont="1" applyBorder="1" applyAlignment="1">
      <alignment horizontal="center" vertical="center"/>
    </xf>
    <xf numFmtId="0" fontId="3" fillId="0" borderId="4"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8" xfId="0" applyFont="1" applyBorder="1" applyAlignment="1">
      <alignment vertical="center" wrapText="1"/>
    </xf>
    <xf numFmtId="0" fontId="2" fillId="0" borderId="8" xfId="0" applyFont="1" applyBorder="1" applyAlignment="1" applyProtection="1">
      <alignment horizontal="center" vertical="center"/>
      <protection locked="0"/>
    </xf>
    <xf numFmtId="0" fontId="2" fillId="0" borderId="8" xfId="0" applyFont="1" applyBorder="1" applyAlignment="1" applyProtection="1">
      <alignment horizontal="center" vertical="center" wrapText="1"/>
      <protection locked="0"/>
    </xf>
    <xf numFmtId="0" fontId="2" fillId="0" borderId="8" xfId="0" applyFont="1" applyBorder="1" applyAlignment="1">
      <alignment horizontal="center" vertical="center"/>
    </xf>
    <xf numFmtId="0" fontId="2" fillId="0" borderId="8" xfId="0" applyFont="1" applyBorder="1"/>
    <xf numFmtId="0" fontId="2" fillId="0" borderId="8" xfId="0" applyFont="1" applyBorder="1" applyAlignment="1">
      <alignment horizontal="center" vertical="center" wrapTex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2" fillId="0" borderId="13" xfId="0" applyFont="1" applyBorder="1" applyAlignment="1">
      <alignment vertical="center" wrapText="1"/>
    </xf>
    <xf numFmtId="0" fontId="2" fillId="0" borderId="13" xfId="0" applyFont="1" applyBorder="1" applyAlignment="1" applyProtection="1">
      <alignment horizontal="center" vertical="center"/>
      <protection locked="0"/>
    </xf>
    <xf numFmtId="0" fontId="2" fillId="0" borderId="13" xfId="0" applyFont="1" applyBorder="1" applyAlignment="1" applyProtection="1">
      <alignment horizontal="center" vertical="center" wrapText="1"/>
      <protection locked="0"/>
    </xf>
    <xf numFmtId="0" fontId="2" fillId="0" borderId="13" xfId="0" applyFont="1" applyBorder="1" applyAlignment="1">
      <alignment horizontal="center" vertical="center" wrapText="1"/>
    </xf>
    <xf numFmtId="0" fontId="2" fillId="0" borderId="13" xfId="0" applyFont="1" applyBorder="1"/>
    <xf numFmtId="0" fontId="2" fillId="0" borderId="13" xfId="0" applyFont="1" applyBorder="1" applyAlignment="1">
      <alignment horizontal="center" vertical="center"/>
    </xf>
    <xf numFmtId="0" fontId="7" fillId="0" borderId="0" xfId="0" applyFont="1"/>
    <xf numFmtId="0" fontId="3" fillId="3" borderId="15" xfId="0" applyFont="1" applyFill="1" applyBorder="1" applyAlignment="1">
      <alignment horizontal="center" vertical="center" wrapText="1"/>
    </xf>
    <xf numFmtId="0" fontId="3" fillId="3" borderId="15" xfId="0" applyFont="1" applyFill="1" applyBorder="1" applyAlignment="1">
      <alignment horizontal="center" vertical="center"/>
    </xf>
    <xf numFmtId="0" fontId="3" fillId="0" borderId="8" xfId="0" applyFont="1" applyBorder="1" applyAlignment="1" applyProtection="1">
      <alignment horizontal="center" vertical="center"/>
      <protection locked="0"/>
    </xf>
    <xf numFmtId="0" fontId="3" fillId="0" borderId="8"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5" fillId="0" borderId="1" xfId="0" applyFont="1" applyBorder="1" applyAlignment="1">
      <alignment horizontal="center" vertical="center"/>
    </xf>
    <xf numFmtId="0" fontId="5" fillId="0" borderId="4" xfId="0" applyFont="1" applyBorder="1" applyAlignment="1">
      <alignment horizontal="center" vertical="center" wrapText="1"/>
    </xf>
    <xf numFmtId="0" fontId="5" fillId="0" borderId="13"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2" fillId="0" borderId="17" xfId="0" applyFont="1" applyBorder="1" applyAlignment="1" applyProtection="1">
      <alignment horizontal="center" vertical="center" wrapText="1"/>
      <protection locked="0"/>
    </xf>
    <xf numFmtId="0" fontId="3" fillId="5" borderId="16" xfId="0" applyFont="1" applyFill="1" applyBorder="1" applyAlignment="1" applyProtection="1">
      <alignment horizontal="left" vertical="top" wrapText="1"/>
      <protection locked="0"/>
    </xf>
    <xf numFmtId="0" fontId="2" fillId="0" borderId="16"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protection locked="0"/>
    </xf>
    <xf numFmtId="9" fontId="2" fillId="0" borderId="21" xfId="0" applyNumberFormat="1" applyFont="1" applyBorder="1" applyAlignment="1">
      <alignment horizontal="center" vertical="center" wrapText="1"/>
    </xf>
    <xf numFmtId="9" fontId="2" fillId="0" borderId="23" xfId="0" applyNumberFormat="1" applyFont="1" applyBorder="1" applyAlignment="1">
      <alignment horizontal="center" vertical="center" wrapText="1"/>
    </xf>
    <xf numFmtId="0" fontId="3" fillId="0" borderId="12" xfId="0" applyFont="1" applyBorder="1" applyAlignment="1">
      <alignment horizontal="center" vertical="center"/>
    </xf>
    <xf numFmtId="9" fontId="2" fillId="0" borderId="8" xfId="0" applyNumberFormat="1" applyFont="1" applyBorder="1" applyAlignment="1" applyProtection="1">
      <alignment horizontal="center" vertical="center" wrapText="1"/>
      <protection locked="0"/>
    </xf>
    <xf numFmtId="9" fontId="2" fillId="0" borderId="8" xfId="0" applyNumberFormat="1"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3" fillId="0" borderId="17" xfId="0" applyFont="1" applyBorder="1" applyAlignment="1" applyProtection="1">
      <alignment horizontal="center" vertical="center"/>
      <protection locked="0"/>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15" fillId="0" borderId="8" xfId="0" applyFont="1" applyBorder="1" applyAlignment="1" applyProtection="1">
      <alignment horizontal="center" vertical="center" wrapText="1"/>
      <protection locked="0"/>
    </xf>
    <xf numFmtId="0" fontId="12" fillId="0" borderId="8" xfId="0" applyFont="1" applyBorder="1" applyAlignment="1" applyProtection="1">
      <alignment horizontal="left" vertical="top" wrapText="1"/>
      <protection locked="0"/>
    </xf>
    <xf numFmtId="0" fontId="15" fillId="5" borderId="8" xfId="2" applyFont="1" applyFill="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8" xfId="0" applyFont="1" applyBorder="1" applyAlignment="1" applyProtection="1">
      <alignment horizontal="center" vertical="center"/>
      <protection locked="0"/>
    </xf>
    <xf numFmtId="0" fontId="16" fillId="0" borderId="0" xfId="0" applyFont="1"/>
    <xf numFmtId="0" fontId="12" fillId="3" borderId="15" xfId="0" applyFont="1" applyFill="1" applyBorder="1" applyAlignment="1">
      <alignment horizontal="center" vertical="center" wrapText="1"/>
    </xf>
    <xf numFmtId="0" fontId="12" fillId="3" borderId="15" xfId="0" applyFont="1" applyFill="1" applyBorder="1" applyAlignment="1">
      <alignment horizontal="center" vertical="center"/>
    </xf>
    <xf numFmtId="9" fontId="2" fillId="0" borderId="9" xfId="0" applyNumberFormat="1" applyFont="1" applyBorder="1" applyAlignment="1" applyProtection="1">
      <alignment horizontal="center" vertical="center" wrapText="1"/>
      <protection locked="0"/>
    </xf>
    <xf numFmtId="0" fontId="17" fillId="0" borderId="0" xfId="0" applyFont="1"/>
    <xf numFmtId="0" fontId="2" fillId="0" borderId="0" xfId="0" applyFont="1"/>
    <xf numFmtId="0" fontId="2" fillId="0" borderId="11"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44" fontId="17" fillId="0" borderId="0" xfId="0" applyNumberFormat="1" applyFont="1"/>
    <xf numFmtId="0" fontId="2" fillId="0" borderId="2" xfId="0" applyFont="1" applyBorder="1" applyAlignment="1" applyProtection="1">
      <alignment horizontal="center" vertical="center" wrapText="1"/>
      <protection locked="0"/>
    </xf>
    <xf numFmtId="165" fontId="5" fillId="0" borderId="12" xfId="0" applyNumberFormat="1" applyFont="1" applyBorder="1" applyAlignment="1" applyProtection="1">
      <alignment horizontal="left" vertical="top" wrapText="1"/>
      <protection locked="0"/>
    </xf>
    <xf numFmtId="0" fontId="2" fillId="5" borderId="11" xfId="0" applyFont="1" applyFill="1" applyBorder="1" applyAlignment="1" applyProtection="1">
      <alignment horizontal="center" vertical="center" wrapText="1"/>
      <protection locked="0"/>
    </xf>
    <xf numFmtId="165" fontId="4" fillId="0" borderId="12" xfId="0" applyNumberFormat="1" applyFont="1" applyBorder="1" applyAlignment="1" applyProtection="1">
      <alignment horizontal="left" vertical="top" wrapText="1"/>
      <protection locked="0"/>
    </xf>
    <xf numFmtId="165" fontId="5" fillId="0" borderId="10" xfId="0" applyNumberFormat="1" applyFont="1" applyBorder="1" applyAlignment="1" applyProtection="1">
      <alignment horizontal="left" vertical="top" wrapText="1"/>
      <protection locked="0"/>
    </xf>
    <xf numFmtId="0" fontId="2" fillId="0" borderId="14" xfId="0" applyFont="1" applyBorder="1" applyAlignment="1" applyProtection="1">
      <alignment horizontal="center" vertical="center" wrapText="1"/>
      <protection locked="0"/>
    </xf>
    <xf numFmtId="0" fontId="4" fillId="0" borderId="1" xfId="0" applyFont="1" applyBorder="1" applyAlignment="1">
      <alignment horizontal="left" vertical="top" wrapText="1"/>
    </xf>
    <xf numFmtId="0" fontId="5" fillId="0" borderId="1" xfId="0" applyFont="1" applyBorder="1" applyAlignment="1">
      <alignment horizontal="center" vertical="center" wrapText="1"/>
    </xf>
    <xf numFmtId="9" fontId="5" fillId="0" borderId="2" xfId="0" applyNumberFormat="1" applyFont="1" applyBorder="1" applyAlignment="1">
      <alignment horizontal="center" vertical="center" wrapText="1"/>
    </xf>
    <xf numFmtId="9" fontId="5" fillId="0" borderId="4" xfId="0" applyNumberFormat="1" applyFont="1" applyBorder="1" applyAlignment="1">
      <alignment horizontal="center" vertical="center"/>
    </xf>
    <xf numFmtId="0" fontId="4" fillId="0" borderId="1" xfId="0" applyFont="1" applyBorder="1" applyAlignment="1">
      <alignment vertical="top" wrapText="1"/>
    </xf>
    <xf numFmtId="0" fontId="5" fillId="0" borderId="3" xfId="0" applyFont="1" applyBorder="1" applyAlignment="1">
      <alignment horizontal="center" vertical="center" wrapText="1"/>
    </xf>
    <xf numFmtId="0" fontId="4" fillId="0" borderId="7" xfId="0" applyFont="1" applyBorder="1" applyAlignment="1">
      <alignment vertical="top" wrapText="1"/>
    </xf>
    <xf numFmtId="0" fontId="10" fillId="0" borderId="20" xfId="0" applyFont="1" applyBorder="1" applyAlignment="1">
      <alignment horizontal="center" vertical="center" wrapText="1"/>
    </xf>
    <xf numFmtId="0" fontId="10" fillId="0" borderId="6" xfId="0" applyFont="1" applyBorder="1" applyAlignment="1">
      <alignment horizontal="center" vertical="center" wrapText="1"/>
    </xf>
    <xf numFmtId="0" fontId="5" fillId="0" borderId="0" xfId="0" applyFont="1" applyAlignment="1">
      <alignment horizontal="center" vertical="center" wrapText="1"/>
    </xf>
    <xf numFmtId="9" fontId="5" fillId="0" borderId="6" xfId="0" applyNumberFormat="1" applyFont="1" applyBorder="1" applyAlignment="1">
      <alignment horizontal="center" vertical="center" wrapText="1"/>
    </xf>
    <xf numFmtId="0" fontId="4" fillId="0" borderId="1" xfId="0" applyFont="1" applyBorder="1" applyAlignment="1" applyProtection="1">
      <alignment horizontal="left" vertical="top" wrapText="1"/>
      <protection locked="0"/>
    </xf>
    <xf numFmtId="0" fontId="2" fillId="0" borderId="17" xfId="0" applyFont="1" applyBorder="1" applyAlignment="1">
      <alignment horizontal="center" vertical="center" wrapText="1"/>
    </xf>
    <xf numFmtId="0" fontId="5"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5" fillId="0" borderId="16" xfId="0" applyFont="1" applyBorder="1" applyAlignment="1">
      <alignment horizontal="center" vertical="center" wrapText="1"/>
    </xf>
    <xf numFmtId="0" fontId="4" fillId="0" borderId="10" xfId="0" applyFont="1" applyBorder="1" applyAlignment="1">
      <alignment horizontal="left" vertical="top" wrapText="1"/>
    </xf>
    <xf numFmtId="1" fontId="2" fillId="0" borderId="17" xfId="0" applyNumberFormat="1"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4" fillId="0" borderId="16" xfId="0" applyFont="1" applyBorder="1" applyAlignment="1">
      <alignment horizontal="left" vertical="top" wrapText="1"/>
    </xf>
    <xf numFmtId="0" fontId="3" fillId="0" borderId="16" xfId="0" applyFont="1" applyBorder="1" applyAlignment="1">
      <alignment horizontal="center" vertical="center"/>
    </xf>
    <xf numFmtId="0" fontId="2" fillId="0" borderId="16" xfId="0" applyFont="1" applyBorder="1" applyAlignment="1">
      <alignment horizontal="center" vertical="center"/>
    </xf>
    <xf numFmtId="9" fontId="2" fillId="0" borderId="16" xfId="0" applyNumberFormat="1" applyFont="1" applyBorder="1" applyAlignment="1" applyProtection="1">
      <alignment horizontal="center" vertical="center" wrapText="1"/>
      <protection locked="0"/>
    </xf>
    <xf numFmtId="0" fontId="3" fillId="0" borderId="1" xfId="0" applyFont="1" applyBorder="1" applyAlignment="1" applyProtection="1">
      <alignment horizontal="left" vertical="top" wrapText="1"/>
      <protection locked="0"/>
    </xf>
    <xf numFmtId="9" fontId="2" fillId="0" borderId="2" xfId="0" applyNumberFormat="1" applyFont="1" applyBorder="1" applyAlignment="1" applyProtection="1">
      <alignment horizontal="center" vertical="center" wrapText="1"/>
      <protection locked="0"/>
    </xf>
    <xf numFmtId="9" fontId="2" fillId="0" borderId="1" xfId="0" applyNumberFormat="1" applyFont="1" applyBorder="1" applyAlignment="1" applyProtection="1">
      <alignment horizontal="center" vertical="center"/>
      <protection locked="0"/>
    </xf>
    <xf numFmtId="0" fontId="2" fillId="0" borderId="8"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1" fontId="2" fillId="0" borderId="2" xfId="0" applyNumberFormat="1" applyFont="1" applyBorder="1" applyAlignment="1" applyProtection="1">
      <alignment horizontal="center" vertical="center" wrapText="1"/>
      <protection locked="0"/>
    </xf>
    <xf numFmtId="12" fontId="2" fillId="0" borderId="8" xfId="0" applyNumberFormat="1" applyFont="1" applyBorder="1" applyAlignment="1" applyProtection="1">
      <alignment horizontal="center" vertical="center"/>
      <protection locked="0"/>
    </xf>
    <xf numFmtId="12" fontId="2" fillId="0" borderId="8" xfId="0" applyNumberFormat="1" applyFont="1" applyBorder="1" applyAlignment="1" applyProtection="1">
      <alignment horizontal="center" vertical="center" wrapText="1"/>
      <protection locked="0"/>
    </xf>
    <xf numFmtId="0" fontId="3" fillId="0" borderId="13" xfId="0" applyFont="1" applyBorder="1" applyAlignment="1" applyProtection="1">
      <alignment horizontal="left" vertical="top" wrapText="1"/>
      <protection locked="0"/>
    </xf>
    <xf numFmtId="1" fontId="2" fillId="0" borderId="5" xfId="0" applyNumberFormat="1" applyFont="1" applyBorder="1" applyAlignment="1" applyProtection="1">
      <alignment horizontal="center" vertical="center" wrapText="1"/>
      <protection locked="0"/>
    </xf>
    <xf numFmtId="164" fontId="17" fillId="0" borderId="0" xfId="0" applyNumberFormat="1" applyFont="1"/>
    <xf numFmtId="0" fontId="2" fillId="0" borderId="4" xfId="0" applyFont="1" applyBorder="1" applyAlignment="1" applyProtection="1">
      <alignment horizontal="center" vertical="center" wrapText="1"/>
      <protection locked="0"/>
    </xf>
    <xf numFmtId="0" fontId="4" fillId="0" borderId="8" xfId="0" applyFont="1" applyBorder="1" applyAlignment="1" applyProtection="1">
      <alignment horizontal="left" vertical="top" wrapText="1"/>
      <protection locked="0"/>
    </xf>
    <xf numFmtId="0" fontId="3" fillId="8" borderId="15" xfId="0" applyFont="1" applyFill="1" applyBorder="1" applyAlignment="1">
      <alignment horizontal="center" vertical="center" wrapText="1"/>
    </xf>
    <xf numFmtId="0" fontId="3" fillId="8" borderId="15" xfId="0" applyFont="1" applyFill="1" applyBorder="1" applyAlignment="1">
      <alignment horizontal="center" vertical="center"/>
    </xf>
    <xf numFmtId="0" fontId="5" fillId="0" borderId="11" xfId="0" applyFont="1" applyBorder="1" applyAlignment="1">
      <alignment horizontal="left" vertical="top" wrapText="1"/>
    </xf>
    <xf numFmtId="0" fontId="5" fillId="0" borderId="11" xfId="0" applyFont="1" applyBorder="1" applyAlignment="1">
      <alignment horizontal="center" vertical="center" wrapText="1"/>
    </xf>
    <xf numFmtId="0" fontId="5" fillId="0" borderId="11" xfId="0" applyFont="1" applyBorder="1" applyAlignment="1">
      <alignment horizontal="center" vertical="center"/>
    </xf>
    <xf numFmtId="9" fontId="5" fillId="0" borderId="11" xfId="0" applyNumberFormat="1" applyFont="1" applyBorder="1" applyAlignment="1">
      <alignment horizontal="center" vertical="center"/>
    </xf>
    <xf numFmtId="0" fontId="5" fillId="0" borderId="10" xfId="0" applyFont="1" applyBorder="1" applyAlignment="1">
      <alignment horizontal="left" vertical="top" wrapText="1"/>
    </xf>
    <xf numFmtId="0" fontId="5" fillId="0" borderId="10" xfId="0" applyFont="1" applyBorder="1" applyAlignment="1">
      <alignment horizontal="center"/>
    </xf>
    <xf numFmtId="9" fontId="5" fillId="0" borderId="10" xfId="0" applyNumberFormat="1" applyFont="1" applyBorder="1" applyAlignment="1">
      <alignment horizontal="center" vertical="center"/>
    </xf>
    <xf numFmtId="0" fontId="5" fillId="0" borderId="10" xfId="0" applyFont="1" applyBorder="1" applyAlignment="1">
      <alignment horizontal="center" vertical="center"/>
    </xf>
    <xf numFmtId="9" fontId="5" fillId="0" borderId="10" xfId="0" applyNumberFormat="1" applyFont="1" applyBorder="1" applyAlignment="1">
      <alignment horizontal="center"/>
    </xf>
    <xf numFmtId="0" fontId="4" fillId="0" borderId="12" xfId="0" applyFont="1" applyBorder="1" applyAlignment="1">
      <alignment horizontal="left" vertical="top" wrapText="1"/>
    </xf>
    <xf numFmtId="0" fontId="5" fillId="0" borderId="20" xfId="0" applyFont="1" applyBorder="1" applyAlignment="1">
      <alignment horizontal="center" vertical="center" wrapText="1"/>
    </xf>
    <xf numFmtId="9" fontId="5" fillId="0" borderId="12" xfId="0" applyNumberFormat="1" applyFont="1" applyBorder="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pplyProtection="1">
      <alignment vertical="top" wrapText="1"/>
      <protection locked="0"/>
    </xf>
    <xf numFmtId="1" fontId="2" fillId="0" borderId="8" xfId="0" applyNumberFormat="1" applyFont="1" applyBorder="1" applyAlignment="1" applyProtection="1">
      <alignment horizontal="center" vertical="center" wrapText="1"/>
      <protection locked="0"/>
    </xf>
    <xf numFmtId="0" fontId="5" fillId="0" borderId="1" xfId="2" applyFont="1" applyBorder="1" applyAlignment="1">
      <alignment horizontal="left" vertical="top" wrapText="1"/>
    </xf>
    <xf numFmtId="0" fontId="2" fillId="0" borderId="1" xfId="2" applyFont="1" applyBorder="1" applyAlignment="1">
      <alignment horizontal="center" vertical="center" wrapText="1"/>
    </xf>
    <xf numFmtId="3" fontId="2" fillId="0" borderId="1" xfId="2" applyNumberFormat="1" applyFont="1" applyBorder="1" applyAlignment="1">
      <alignment horizontal="center" vertical="center" wrapText="1"/>
    </xf>
    <xf numFmtId="0" fontId="5" fillId="0" borderId="8" xfId="2" applyFont="1" applyBorder="1" applyAlignment="1">
      <alignment horizontal="left" vertical="top" wrapText="1"/>
    </xf>
    <xf numFmtId="0" fontId="2" fillId="0" borderId="8" xfId="2" applyFont="1" applyBorder="1" applyAlignment="1">
      <alignment horizontal="center" vertical="center" wrapText="1"/>
    </xf>
    <xf numFmtId="0" fontId="5" fillId="5" borderId="8" xfId="2" applyFont="1" applyFill="1" applyBorder="1" applyAlignment="1">
      <alignment horizontal="left" vertical="top" wrapText="1"/>
    </xf>
    <xf numFmtId="0" fontId="2" fillId="5" borderId="8" xfId="2" applyFont="1" applyFill="1" applyBorder="1" applyAlignment="1">
      <alignment horizontal="center" vertical="center" wrapText="1"/>
    </xf>
    <xf numFmtId="0" fontId="4" fillId="5" borderId="8" xfId="2" applyFont="1" applyFill="1" applyBorder="1" applyAlignment="1">
      <alignment horizontal="left" vertical="top" wrapText="1"/>
    </xf>
    <xf numFmtId="0" fontId="10" fillId="5" borderId="8" xfId="2" applyFont="1" applyFill="1" applyBorder="1" applyAlignment="1">
      <alignment horizontal="center" vertical="center" wrapText="1"/>
    </xf>
    <xf numFmtId="0" fontId="4" fillId="0" borderId="8" xfId="2" applyFont="1" applyBorder="1" applyAlignment="1">
      <alignment horizontal="left" vertical="top" wrapText="1"/>
    </xf>
    <xf numFmtId="0" fontId="10" fillId="0" borderId="8" xfId="2" applyFont="1" applyBorder="1" applyAlignment="1">
      <alignment horizontal="center" vertical="center" wrapText="1"/>
    </xf>
    <xf numFmtId="0" fontId="5" fillId="0" borderId="13" xfId="2" applyFont="1" applyBorder="1" applyAlignment="1">
      <alignment horizontal="left" vertical="top" wrapText="1"/>
    </xf>
    <xf numFmtId="0" fontId="2" fillId="0" borderId="13" xfId="2" applyFont="1" applyBorder="1" applyAlignment="1">
      <alignment horizontal="center" vertical="center" wrapText="1"/>
    </xf>
    <xf numFmtId="0" fontId="14" fillId="0" borderId="16" xfId="0" applyFont="1" applyBorder="1" applyAlignment="1" applyProtection="1">
      <alignment vertical="top" wrapText="1"/>
      <protection locked="0"/>
    </xf>
    <xf numFmtId="0" fontId="15" fillId="0" borderId="16" xfId="0" applyFont="1" applyBorder="1" applyAlignment="1" applyProtection="1">
      <alignment horizontal="center" vertical="center"/>
      <protection locked="0"/>
    </xf>
    <xf numFmtId="0" fontId="15" fillId="5" borderId="16" xfId="0" applyFont="1" applyFill="1" applyBorder="1" applyAlignment="1" applyProtection="1">
      <alignment horizontal="center" vertical="center" wrapText="1"/>
      <protection locked="0"/>
    </xf>
    <xf numFmtId="0" fontId="15" fillId="0" borderId="16" xfId="0" applyFont="1" applyBorder="1" applyAlignment="1" applyProtection="1">
      <alignment horizontal="center" vertical="center" wrapText="1"/>
      <protection locked="0"/>
    </xf>
    <xf numFmtId="0" fontId="13" fillId="0" borderId="16" xfId="0" applyFont="1" applyBorder="1" applyAlignment="1" applyProtection="1">
      <alignment horizontal="left" vertical="top" wrapText="1"/>
      <protection locked="0"/>
    </xf>
    <xf numFmtId="0" fontId="14" fillId="0" borderId="16" xfId="0" applyFont="1" applyBorder="1" applyAlignment="1" applyProtection="1">
      <alignment horizontal="center" vertical="center" wrapText="1"/>
      <protection locked="0"/>
    </xf>
    <xf numFmtId="0" fontId="13" fillId="5" borderId="16" xfId="0" applyFont="1" applyFill="1" applyBorder="1" applyAlignment="1" applyProtection="1">
      <alignment horizontal="left" vertical="top" wrapText="1"/>
      <protection locked="0"/>
    </xf>
    <xf numFmtId="9" fontId="15" fillId="0" borderId="16" xfId="0" applyNumberFormat="1" applyFont="1" applyBorder="1" applyAlignment="1" applyProtection="1">
      <alignment horizontal="center" vertical="center" wrapText="1"/>
      <protection locked="0"/>
    </xf>
    <xf numFmtId="9" fontId="15" fillId="0" borderId="16" xfId="0" applyNumberFormat="1" applyFont="1" applyBorder="1" applyAlignment="1" applyProtection="1">
      <alignment horizontal="center" vertical="center"/>
      <protection locked="0"/>
    </xf>
    <xf numFmtId="9" fontId="15" fillId="5" borderId="16" xfId="0" applyNumberFormat="1" applyFont="1" applyFill="1" applyBorder="1" applyAlignment="1" applyProtection="1">
      <alignment horizontal="center" vertical="center"/>
      <protection locked="0"/>
    </xf>
    <xf numFmtId="0" fontId="13" fillId="5" borderId="16" xfId="0" applyFont="1" applyFill="1" applyBorder="1" applyAlignment="1" applyProtection="1">
      <alignment vertical="top" wrapText="1"/>
      <protection locked="0"/>
    </xf>
    <xf numFmtId="9" fontId="15" fillId="5" borderId="16" xfId="0" applyNumberFormat="1" applyFont="1" applyFill="1" applyBorder="1" applyAlignment="1" applyProtection="1">
      <alignment horizontal="center" vertical="center" wrapText="1"/>
      <protection locked="0"/>
    </xf>
    <xf numFmtId="10" fontId="15" fillId="0" borderId="16" xfId="0" applyNumberFormat="1" applyFont="1" applyBorder="1" applyAlignment="1" applyProtection="1">
      <alignment horizontal="center" vertical="center"/>
      <protection locked="0"/>
    </xf>
    <xf numFmtId="0" fontId="13" fillId="5" borderId="26" xfId="0" applyFont="1" applyFill="1" applyBorder="1" applyAlignment="1" applyProtection="1">
      <alignment horizontal="left" vertical="top" wrapText="1"/>
      <protection locked="0"/>
    </xf>
    <xf numFmtId="0" fontId="15" fillId="0" borderId="26" xfId="0" applyFont="1" applyBorder="1" applyAlignment="1" applyProtection="1">
      <alignment horizontal="center" vertical="center"/>
      <protection locked="0"/>
    </xf>
    <xf numFmtId="0" fontId="15" fillId="0" borderId="26" xfId="0" applyFont="1" applyBorder="1" applyAlignment="1" applyProtection="1">
      <alignment horizontal="center" vertical="center" wrapText="1"/>
      <protection locked="0"/>
    </xf>
    <xf numFmtId="9" fontId="15" fillId="5" borderId="26" xfId="0" applyNumberFormat="1" applyFont="1" applyFill="1" applyBorder="1" applyAlignment="1" applyProtection="1">
      <alignment horizontal="center" vertical="center" wrapText="1"/>
      <protection locked="0"/>
    </xf>
    <xf numFmtId="9" fontId="15" fillId="0" borderId="26" xfId="0" applyNumberFormat="1" applyFont="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8" fontId="17" fillId="0" borderId="0" xfId="0" applyNumberFormat="1" applyFont="1"/>
    <xf numFmtId="3" fontId="17" fillId="0" borderId="0" xfId="0" applyNumberFormat="1" applyFont="1"/>
    <xf numFmtId="0" fontId="2" fillId="0" borderId="27" xfId="0" applyFont="1" applyBorder="1" applyAlignment="1" applyProtection="1">
      <alignment horizontal="center" vertical="center" wrapText="1"/>
      <protection locked="0"/>
    </xf>
    <xf numFmtId="0" fontId="3" fillId="5" borderId="27" xfId="0" applyFont="1" applyFill="1" applyBorder="1" applyAlignment="1" applyProtection="1">
      <alignment horizontal="left" vertical="top" wrapText="1"/>
      <protection locked="0"/>
    </xf>
    <xf numFmtId="0" fontId="3" fillId="0" borderId="27"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center" vertical="center" wrapText="1"/>
      <protection locked="0"/>
    </xf>
    <xf numFmtId="0" fontId="4" fillId="0" borderId="12" xfId="0" applyFont="1" applyBorder="1" applyAlignment="1" applyProtection="1">
      <alignment vertical="top" wrapText="1"/>
      <protection locked="0"/>
    </xf>
    <xf numFmtId="1" fontId="2" fillId="0" borderId="13" xfId="0" applyNumberFormat="1" applyFont="1" applyBorder="1" applyAlignment="1" applyProtection="1">
      <alignment horizontal="center" vertical="center"/>
      <protection locked="0"/>
    </xf>
    <xf numFmtId="9" fontId="2" fillId="0" borderId="13" xfId="0" applyNumberFormat="1"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14" fillId="0" borderId="17" xfId="0" applyFont="1" applyBorder="1" applyAlignment="1" applyProtection="1">
      <alignment vertical="top" wrapText="1"/>
      <protection locked="0"/>
    </xf>
    <xf numFmtId="0" fontId="15" fillId="0" borderId="17" xfId="0" applyFont="1" applyBorder="1" applyAlignment="1" applyProtection="1">
      <alignment horizontal="center" vertical="center"/>
      <protection locked="0"/>
    </xf>
    <xf numFmtId="0" fontId="15" fillId="5" borderId="17" xfId="0" applyFont="1" applyFill="1" applyBorder="1" applyAlignment="1" applyProtection="1">
      <alignment horizontal="center" vertical="center" wrapText="1"/>
      <protection locked="0"/>
    </xf>
    <xf numFmtId="0" fontId="15" fillId="0" borderId="17" xfId="0" applyFont="1" applyBorder="1" applyAlignment="1" applyProtection="1">
      <alignment horizontal="center" vertical="center" wrapText="1"/>
      <protection locked="0"/>
    </xf>
    <xf numFmtId="0" fontId="4" fillId="0" borderId="8" xfId="0" applyFont="1" applyBorder="1" applyAlignment="1">
      <alignment horizontal="left" vertical="top" wrapText="1"/>
    </xf>
    <xf numFmtId="0" fontId="5" fillId="0" borderId="8" xfId="0" applyFont="1" applyBorder="1" applyAlignment="1">
      <alignment horizontal="center" vertical="center" wrapText="1"/>
    </xf>
    <xf numFmtId="9" fontId="2" fillId="0" borderId="8" xfId="0" applyNumberFormat="1" applyFont="1" applyBorder="1" applyAlignment="1">
      <alignment horizontal="center" vertical="center"/>
    </xf>
    <xf numFmtId="0" fontId="2" fillId="0" borderId="18" xfId="0" applyFont="1" applyBorder="1" applyAlignment="1">
      <alignment horizontal="center" vertical="center"/>
    </xf>
    <xf numFmtId="9" fontId="2" fillId="0" borderId="11" xfId="0" applyNumberFormat="1" applyFont="1" applyBorder="1" applyAlignment="1">
      <alignment horizontal="center" vertical="center"/>
    </xf>
    <xf numFmtId="0" fontId="4" fillId="0" borderId="13" xfId="0" applyFont="1" applyBorder="1" applyAlignment="1">
      <alignment horizontal="left" vertical="top" wrapText="1"/>
    </xf>
    <xf numFmtId="0" fontId="5" fillId="0" borderId="13" xfId="0" applyFont="1" applyBorder="1" applyAlignment="1">
      <alignment horizontal="center" vertical="center" wrapText="1"/>
    </xf>
    <xf numFmtId="9" fontId="2" fillId="0" borderId="13" xfId="0" applyNumberFormat="1" applyFont="1" applyBorder="1" applyAlignment="1">
      <alignment horizontal="center" vertical="center"/>
    </xf>
    <xf numFmtId="0" fontId="2" fillId="0" borderId="6" xfId="0" applyFont="1" applyBorder="1" applyAlignment="1" applyProtection="1">
      <alignment horizontal="center" vertical="center"/>
      <protection locked="0"/>
    </xf>
    <xf numFmtId="0" fontId="19" fillId="0" borderId="0" xfId="0" applyFont="1"/>
    <xf numFmtId="0" fontId="20" fillId="0" borderId="0" xfId="0" applyFont="1"/>
    <xf numFmtId="0" fontId="13" fillId="0" borderId="1" xfId="0" applyFont="1" applyBorder="1" applyAlignment="1">
      <alignment horizontal="left" vertical="top"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3" fillId="3" borderId="19" xfId="0" applyFont="1" applyFill="1" applyBorder="1" applyAlignment="1">
      <alignment horizontal="center" vertical="center" wrapText="1"/>
    </xf>
    <xf numFmtId="165" fontId="5" fillId="0" borderId="24" xfId="0" applyNumberFormat="1" applyFont="1" applyBorder="1" applyAlignment="1" applyProtection="1">
      <alignment vertical="top" wrapText="1"/>
      <protection locked="0"/>
    </xf>
    <xf numFmtId="44" fontId="2" fillId="4" borderId="15" xfId="1" applyFont="1" applyFill="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44" fontId="2" fillId="4" borderId="19" xfId="1" applyFont="1" applyFill="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protection locked="0"/>
    </xf>
    <xf numFmtId="9" fontId="5" fillId="0" borderId="3" xfId="0" applyNumberFormat="1" applyFont="1" applyBorder="1" applyAlignment="1">
      <alignment horizontal="center" vertical="center"/>
    </xf>
    <xf numFmtId="9" fontId="5" fillId="0" borderId="3" xfId="0" applyNumberFormat="1" applyFont="1" applyBorder="1" applyAlignment="1">
      <alignment horizontal="center" vertical="center" wrapText="1"/>
    </xf>
    <xf numFmtId="0" fontId="5" fillId="0" borderId="0" xfId="0" applyFont="1" applyAlignment="1">
      <alignment horizontal="center" vertical="center"/>
    </xf>
    <xf numFmtId="0" fontId="2" fillId="5" borderId="4" xfId="0" applyFont="1" applyFill="1" applyBorder="1" applyAlignment="1" applyProtection="1">
      <alignment horizontal="center" vertical="center" wrapText="1"/>
      <protection locked="0"/>
    </xf>
    <xf numFmtId="0" fontId="2" fillId="5" borderId="6" xfId="0" applyFont="1" applyFill="1" applyBorder="1" applyAlignment="1" applyProtection="1">
      <alignment horizontal="center" vertical="center" wrapText="1"/>
      <protection locked="0"/>
    </xf>
    <xf numFmtId="0" fontId="2" fillId="0" borderId="28" xfId="0" applyFont="1" applyBorder="1" applyAlignment="1">
      <alignment horizontal="center" vertical="center" wrapText="1"/>
    </xf>
    <xf numFmtId="0" fontId="2" fillId="0" borderId="33" xfId="0" applyFont="1" applyBorder="1" applyAlignment="1" applyProtection="1">
      <alignment horizontal="center" vertical="center" wrapText="1"/>
      <protection locked="0"/>
    </xf>
    <xf numFmtId="0" fontId="2" fillId="0" borderId="32" xfId="0" applyFont="1" applyBorder="1" applyAlignment="1">
      <alignment horizontal="center" vertical="center" wrapText="1"/>
    </xf>
    <xf numFmtId="9" fontId="2" fillId="0" borderId="21" xfId="0" applyNumberFormat="1" applyFont="1" applyBorder="1" applyAlignment="1">
      <alignment horizontal="center" vertical="center"/>
    </xf>
    <xf numFmtId="0" fontId="2" fillId="0" borderId="29" xfId="0" applyFont="1" applyBorder="1" applyAlignment="1">
      <alignment horizontal="center" vertical="center" wrapText="1"/>
    </xf>
    <xf numFmtId="0" fontId="2" fillId="0" borderId="34" xfId="0" applyFont="1" applyBorder="1" applyAlignment="1" applyProtection="1">
      <alignment horizontal="center" vertical="center" wrapText="1"/>
      <protection locked="0"/>
    </xf>
    <xf numFmtId="9" fontId="2" fillId="0" borderId="2"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12" fontId="2" fillId="0" borderId="9" xfId="0" applyNumberFormat="1" applyFont="1" applyBorder="1" applyAlignment="1" applyProtection="1">
      <alignment horizontal="center" vertical="center" wrapText="1"/>
      <protection locked="0"/>
    </xf>
    <xf numFmtId="0" fontId="2" fillId="0" borderId="35" xfId="0" applyFont="1" applyBorder="1" applyAlignment="1">
      <alignment horizontal="center" vertical="center" wrapText="1"/>
    </xf>
    <xf numFmtId="164" fontId="2" fillId="4" borderId="15" xfId="0" applyNumberFormat="1" applyFont="1" applyFill="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9" fontId="5" fillId="0" borderId="21" xfId="0" applyNumberFormat="1" applyFont="1" applyBorder="1" applyAlignment="1">
      <alignment horizontal="center" vertical="center"/>
    </xf>
    <xf numFmtId="0" fontId="3" fillId="0" borderId="14" xfId="0" applyFont="1" applyBorder="1" applyAlignment="1">
      <alignment horizontal="center" vertical="center" wrapText="1"/>
    </xf>
    <xf numFmtId="9" fontId="5" fillId="0" borderId="14" xfId="0" applyNumberFormat="1" applyFont="1" applyBorder="1" applyAlignment="1">
      <alignment horizontal="center" vertical="center"/>
    </xf>
    <xf numFmtId="9" fontId="5" fillId="0" borderId="37" xfId="0" applyNumberFormat="1" applyFont="1" applyBorder="1" applyAlignment="1">
      <alignment horizontal="center" vertical="center"/>
    </xf>
    <xf numFmtId="0" fontId="5" fillId="0" borderId="1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8" xfId="0" applyFont="1" applyBorder="1" applyAlignment="1">
      <alignment horizontal="center" vertical="center" wrapText="1"/>
    </xf>
    <xf numFmtId="164" fontId="2" fillId="9" borderId="15" xfId="0" applyNumberFormat="1" applyFont="1" applyFill="1" applyBorder="1" applyAlignment="1">
      <alignment horizontal="center" vertical="center" wrapText="1"/>
    </xf>
    <xf numFmtId="0" fontId="3" fillId="0" borderId="9"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protection locked="0"/>
    </xf>
    <xf numFmtId="0" fontId="2" fillId="0" borderId="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 xfId="2" applyFont="1" applyBorder="1" applyAlignment="1">
      <alignment horizontal="center" vertical="center" wrapText="1"/>
    </xf>
    <xf numFmtId="0" fontId="2" fillId="0" borderId="9" xfId="2" applyFont="1" applyBorder="1" applyAlignment="1">
      <alignment horizontal="center" vertical="center" wrapText="1"/>
    </xf>
    <xf numFmtId="0" fontId="2" fillId="5" borderId="9" xfId="2" applyFont="1" applyFill="1" applyBorder="1" applyAlignment="1">
      <alignment horizontal="center" vertical="center" wrapText="1"/>
    </xf>
    <xf numFmtId="0" fontId="10" fillId="5" borderId="9" xfId="2" applyFont="1" applyFill="1" applyBorder="1" applyAlignment="1">
      <alignment horizontal="center" vertical="center" wrapText="1"/>
    </xf>
    <xf numFmtId="0" fontId="10" fillId="0" borderId="9" xfId="2" applyFont="1" applyBorder="1" applyAlignment="1">
      <alignment horizontal="center" vertical="center" wrapText="1"/>
    </xf>
    <xf numFmtId="0" fontId="2" fillId="0" borderId="30" xfId="2" applyFont="1" applyBorder="1" applyAlignment="1">
      <alignment horizontal="center" vertical="center" wrapText="1"/>
    </xf>
    <xf numFmtId="0" fontId="2" fillId="0" borderId="4" xfId="2" applyFont="1" applyBorder="1" applyAlignment="1">
      <alignment horizontal="center" vertical="center" wrapText="1"/>
    </xf>
    <xf numFmtId="0" fontId="2" fillId="0" borderId="39" xfId="2" applyFont="1" applyBorder="1" applyAlignment="1">
      <alignment horizontal="center" vertical="center" wrapText="1"/>
    </xf>
    <xf numFmtId="0" fontId="2" fillId="0" borderId="40" xfId="2" applyFont="1" applyBorder="1" applyAlignment="1">
      <alignment horizontal="center" vertical="center" wrapText="1"/>
    </xf>
    <xf numFmtId="164" fontId="2" fillId="4" borderId="15" xfId="0" applyNumberFormat="1" applyFont="1" applyFill="1" applyBorder="1" applyAlignment="1" applyProtection="1">
      <alignment horizontal="left" vertical="center" wrapText="1"/>
      <protection locked="0"/>
    </xf>
    <xf numFmtId="0" fontId="15" fillId="0" borderId="33" xfId="0" applyFont="1" applyBorder="1" applyAlignment="1" applyProtection="1">
      <alignment horizontal="center" vertical="center"/>
      <protection locked="0"/>
    </xf>
    <xf numFmtId="0" fontId="15" fillId="0" borderId="32" xfId="0" applyFont="1" applyBorder="1" applyAlignment="1" applyProtection="1">
      <alignment horizontal="center" vertical="center" wrapText="1"/>
      <protection locked="0"/>
    </xf>
    <xf numFmtId="9" fontId="15" fillId="0" borderId="32" xfId="0" applyNumberFormat="1" applyFont="1" applyBorder="1" applyAlignment="1" applyProtection="1">
      <alignment horizontal="center" vertical="center" wrapText="1"/>
      <protection locked="0"/>
    </xf>
    <xf numFmtId="9" fontId="15" fillId="0" borderId="32" xfId="0" applyNumberFormat="1" applyFont="1" applyBorder="1" applyAlignment="1" applyProtection="1">
      <alignment horizontal="center" vertical="center"/>
      <protection locked="0"/>
    </xf>
    <xf numFmtId="0" fontId="15" fillId="5" borderId="28" xfId="0" applyFont="1" applyFill="1" applyBorder="1" applyAlignment="1" applyProtection="1">
      <alignment horizontal="center" vertical="center" wrapText="1"/>
      <protection locked="0"/>
    </xf>
    <xf numFmtId="0" fontId="15" fillId="5" borderId="29" xfId="0" applyFont="1" applyFill="1" applyBorder="1" applyAlignment="1" applyProtection="1">
      <alignment horizontal="center" vertical="center" wrapText="1"/>
      <protection locked="0"/>
    </xf>
    <xf numFmtId="0" fontId="15" fillId="0" borderId="29" xfId="0" applyFont="1" applyBorder="1" applyAlignment="1" applyProtection="1">
      <alignment horizontal="center" vertical="center" wrapText="1"/>
      <protection locked="0"/>
    </xf>
    <xf numFmtId="164" fontId="15" fillId="4" borderId="15" xfId="0" applyNumberFormat="1" applyFont="1" applyFill="1" applyBorder="1" applyAlignment="1" applyProtection="1">
      <alignment horizontal="center" vertical="center" wrapText="1"/>
      <protection locked="0"/>
    </xf>
    <xf numFmtId="0" fontId="15" fillId="0" borderId="41" xfId="0" applyFont="1" applyBorder="1" applyAlignment="1" applyProtection="1">
      <alignment horizontal="center" vertical="center" wrapText="1"/>
      <protection locked="0"/>
    </xf>
    <xf numFmtId="0" fontId="5" fillId="0" borderId="3" xfId="0" applyFont="1" applyBorder="1" applyAlignment="1">
      <alignment horizontal="center" vertical="center"/>
    </xf>
    <xf numFmtId="44" fontId="5" fillId="10" borderId="15" xfId="1" applyFont="1" applyFill="1" applyBorder="1" applyAlignment="1">
      <alignment horizontal="center" vertical="center" wrapText="1"/>
    </xf>
    <xf numFmtId="0" fontId="15" fillId="0" borderId="9"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5" borderId="4" xfId="0" applyFont="1" applyFill="1" applyBorder="1" applyAlignment="1" applyProtection="1">
      <alignment horizontal="center" vertical="center" wrapText="1"/>
      <protection locked="0"/>
    </xf>
    <xf numFmtId="44" fontId="8" fillId="6" borderId="25" xfId="0" applyNumberFormat="1" applyFont="1" applyFill="1" applyBorder="1" applyAlignment="1" applyProtection="1">
      <alignment vertical="center" wrapText="1"/>
      <protection locked="0"/>
    </xf>
    <xf numFmtId="44" fontId="5" fillId="4" borderId="15" xfId="1" applyFont="1" applyFill="1" applyBorder="1" applyAlignment="1">
      <alignment horizontal="center" vertical="center" wrapText="1"/>
    </xf>
    <xf numFmtId="44" fontId="5" fillId="11" borderId="15" xfId="1" applyFont="1" applyFill="1" applyBorder="1" applyAlignment="1">
      <alignment horizontal="center" vertical="center" wrapText="1"/>
    </xf>
    <xf numFmtId="164" fontId="2" fillId="4" borderId="19" xfId="0" applyNumberFormat="1" applyFont="1" applyFill="1" applyBorder="1" applyAlignment="1" applyProtection="1">
      <alignment horizontal="left" vertical="center" wrapText="1"/>
      <protection locked="0"/>
    </xf>
    <xf numFmtId="0" fontId="4" fillId="0" borderId="13" xfId="0" applyFont="1" applyBorder="1" applyAlignment="1" applyProtection="1">
      <alignment horizontal="left" vertical="top" wrapText="1"/>
      <protection locked="0"/>
    </xf>
    <xf numFmtId="0" fontId="2" fillId="0" borderId="7" xfId="0" applyFont="1" applyBorder="1" applyAlignment="1" applyProtection="1">
      <alignment horizontal="center" vertical="center"/>
      <protection locked="0"/>
    </xf>
    <xf numFmtId="0" fontId="2" fillId="0" borderId="7"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164" fontId="2" fillId="4" borderId="19" xfId="0" applyNumberFormat="1" applyFont="1" applyFill="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164" fontId="2" fillId="9" borderId="25" xfId="0" applyNumberFormat="1" applyFont="1" applyFill="1" applyBorder="1" applyAlignment="1">
      <alignment horizontal="center" vertical="center" wrapText="1"/>
    </xf>
    <xf numFmtId="0" fontId="4" fillId="0" borderId="17" xfId="2" applyFont="1" applyBorder="1" applyAlignment="1">
      <alignment horizontal="left" vertical="center" wrapText="1"/>
    </xf>
    <xf numFmtId="9" fontId="2" fillId="0" borderId="1" xfId="0" applyNumberFormat="1" applyFont="1" applyBorder="1" applyAlignment="1" applyProtection="1">
      <alignment horizontal="center" vertical="center" wrapText="1"/>
      <protection locked="0"/>
    </xf>
    <xf numFmtId="0" fontId="2" fillId="0" borderId="17" xfId="2" applyFont="1" applyBorder="1" applyAlignment="1">
      <alignment horizontal="center" vertical="center" wrapText="1"/>
    </xf>
    <xf numFmtId="9" fontId="2" fillId="0" borderId="17" xfId="2" applyNumberFormat="1" applyFont="1" applyBorder="1" applyAlignment="1">
      <alignment horizontal="center" vertical="center" wrapText="1"/>
    </xf>
    <xf numFmtId="0" fontId="5" fillId="0" borderId="16" xfId="0" applyFont="1" applyBorder="1" applyAlignment="1" applyProtection="1">
      <alignment vertical="top" wrapText="1"/>
      <protection locked="0"/>
    </xf>
    <xf numFmtId="0" fontId="5" fillId="0" borderId="16"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protection locked="0"/>
    </xf>
    <xf numFmtId="9" fontId="2" fillId="0" borderId="33" xfId="2" applyNumberFormat="1" applyFont="1" applyBorder="1" applyAlignment="1">
      <alignment horizontal="center" vertical="center" wrapText="1"/>
    </xf>
    <xf numFmtId="0" fontId="2" fillId="0" borderId="28" xfId="2" applyFont="1" applyBorder="1" applyAlignment="1">
      <alignment horizontal="center" vertical="center" wrapText="1"/>
    </xf>
    <xf numFmtId="44" fontId="2" fillId="4" borderId="39" xfId="1" applyFont="1" applyFill="1" applyBorder="1" applyAlignment="1" applyProtection="1">
      <alignment horizontal="center" vertical="center" wrapText="1"/>
      <protection locked="0"/>
    </xf>
    <xf numFmtId="3" fontId="2" fillId="0" borderId="16" xfId="0" applyNumberFormat="1"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164" fontId="15" fillId="4" borderId="42" xfId="0" applyNumberFormat="1" applyFont="1" applyFill="1" applyBorder="1" applyAlignment="1" applyProtection="1">
      <alignment horizontal="center" vertical="center" wrapText="1"/>
      <protection locked="0"/>
    </xf>
    <xf numFmtId="44" fontId="2" fillId="4" borderId="3" xfId="1" applyFont="1" applyFill="1" applyBorder="1" applyAlignment="1" applyProtection="1">
      <alignment horizontal="center" vertical="center" wrapText="1"/>
      <protection locked="0"/>
    </xf>
    <xf numFmtId="44" fontId="2" fillId="4" borderId="43" xfId="1" applyFont="1" applyFill="1" applyBorder="1" applyAlignment="1" applyProtection="1">
      <alignment horizontal="center" vertical="center" wrapText="1"/>
      <protection locked="0"/>
    </xf>
    <xf numFmtId="0" fontId="2" fillId="5" borderId="16" xfId="0" applyFont="1" applyFill="1" applyBorder="1" applyAlignment="1" applyProtection="1">
      <alignment horizontal="center" vertical="center" wrapText="1"/>
      <protection locked="0"/>
    </xf>
    <xf numFmtId="0" fontId="4" fillId="0" borderId="16" xfId="2" applyFont="1" applyBorder="1" applyAlignment="1">
      <alignment horizontal="left" vertical="top" wrapText="1"/>
    </xf>
    <xf numFmtId="0" fontId="2" fillId="0" borderId="16" xfId="2" applyFont="1" applyBorder="1" applyAlignment="1">
      <alignment horizontal="center" vertical="center" wrapText="1"/>
    </xf>
    <xf numFmtId="164" fontId="2" fillId="4" borderId="16" xfId="0" applyNumberFormat="1" applyFont="1" applyFill="1" applyBorder="1" applyAlignment="1" applyProtection="1">
      <alignment horizontal="left" vertical="center" wrapText="1"/>
      <protection locked="0"/>
    </xf>
    <xf numFmtId="0" fontId="10" fillId="0" borderId="4" xfId="0" applyFont="1" applyBorder="1" applyAlignment="1">
      <alignment horizontal="center" vertical="center" wrapText="1"/>
    </xf>
    <xf numFmtId="9" fontId="5" fillId="0" borderId="4" xfId="0" applyNumberFormat="1" applyFont="1" applyBorder="1" applyAlignment="1">
      <alignment horizontal="center" vertical="center" wrapText="1"/>
    </xf>
    <xf numFmtId="0" fontId="4" fillId="0" borderId="2" xfId="0" applyFont="1" applyBorder="1" applyAlignment="1" applyProtection="1">
      <alignment horizontal="left" vertical="top" wrapText="1"/>
      <protection locked="0"/>
    </xf>
    <xf numFmtId="0" fontId="4" fillId="0" borderId="32" xfId="0" applyFont="1" applyBorder="1" applyAlignment="1" applyProtection="1">
      <alignment horizontal="left" vertical="top" wrapText="1"/>
      <protection locked="0"/>
    </xf>
    <xf numFmtId="0" fontId="4" fillId="0" borderId="14" xfId="0" applyFont="1" applyBorder="1" applyAlignment="1">
      <alignment horizontal="left" vertical="top" wrapText="1"/>
    </xf>
    <xf numFmtId="0" fontId="5" fillId="0" borderId="14" xfId="0" applyFont="1" applyBorder="1" applyAlignment="1" applyProtection="1">
      <alignment horizontal="left" vertical="top" wrapText="1"/>
      <protection locked="0"/>
    </xf>
    <xf numFmtId="0" fontId="10" fillId="0" borderId="16" xfId="0" applyFont="1" applyBorder="1" applyAlignment="1">
      <alignment horizontal="center" vertical="center" wrapText="1"/>
    </xf>
    <xf numFmtId="0" fontId="5" fillId="12" borderId="8" xfId="0" applyFont="1" applyFill="1" applyBorder="1" applyAlignment="1">
      <alignment horizontal="center" vertical="center" wrapText="1"/>
    </xf>
    <xf numFmtId="0" fontId="14" fillId="0" borderId="11" xfId="0" applyFont="1" applyBorder="1" applyAlignment="1" applyProtection="1">
      <alignment horizontal="center" vertical="center"/>
      <protection locked="0"/>
    </xf>
    <xf numFmtId="0" fontId="8" fillId="2" borderId="15" xfId="0" applyFont="1" applyFill="1" applyBorder="1" applyAlignment="1">
      <alignment horizontal="center" vertical="center" wrapText="1"/>
    </xf>
    <xf numFmtId="0" fontId="11" fillId="2" borderId="15" xfId="0" applyFont="1" applyFill="1" applyBorder="1" applyAlignment="1">
      <alignment horizontal="center" vertical="center"/>
    </xf>
    <xf numFmtId="0" fontId="12" fillId="3" borderId="15" xfId="0" applyFont="1" applyFill="1" applyBorder="1" applyAlignment="1">
      <alignment horizontal="center" vertical="center" wrapText="1"/>
    </xf>
    <xf numFmtId="0" fontId="8" fillId="2" borderId="15"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6" fillId="6" borderId="0" xfId="0" applyFont="1" applyFill="1" applyAlignment="1">
      <alignment horizontal="center" vertical="center"/>
    </xf>
    <xf numFmtId="0" fontId="8" fillId="7" borderId="15" xfId="0" applyFont="1" applyFill="1" applyBorder="1" applyAlignment="1">
      <alignment horizontal="center" vertical="center"/>
    </xf>
    <xf numFmtId="0" fontId="10" fillId="0" borderId="15" xfId="0" applyFont="1" applyBorder="1"/>
    <xf numFmtId="0" fontId="3" fillId="8" borderId="15" xfId="0" applyFont="1" applyFill="1" applyBorder="1" applyAlignment="1">
      <alignment horizontal="center" vertical="center" wrapText="1"/>
    </xf>
    <xf numFmtId="0" fontId="6" fillId="6" borderId="15" xfId="0" applyFont="1" applyFill="1" applyBorder="1" applyAlignment="1">
      <alignment horizontal="center" vertical="center"/>
    </xf>
    <xf numFmtId="0" fontId="6" fillId="6" borderId="15"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6" borderId="15" xfId="0" applyFont="1" applyFill="1" applyBorder="1" applyAlignment="1">
      <alignment horizontal="center"/>
    </xf>
    <xf numFmtId="0" fontId="8" fillId="7" borderId="15" xfId="0" applyFont="1" applyFill="1" applyBorder="1" applyAlignment="1">
      <alignment horizontal="center" vertical="center" wrapText="1"/>
    </xf>
    <xf numFmtId="0" fontId="6" fillId="6" borderId="25" xfId="0" applyFont="1" applyFill="1" applyBorder="1" applyAlignment="1">
      <alignment horizontal="center" vertical="center"/>
    </xf>
    <xf numFmtId="164" fontId="15" fillId="4" borderId="15" xfId="0" applyNumberFormat="1" applyFont="1" applyFill="1" applyBorder="1" applyAlignment="1" applyProtection="1">
      <alignment horizontal="center" vertical="center" wrapText="1"/>
      <protection locked="0"/>
    </xf>
    <xf numFmtId="0" fontId="11" fillId="2" borderId="15" xfId="0" applyFont="1" applyFill="1" applyBorder="1" applyAlignment="1">
      <alignment horizontal="center" vertical="center" wrapText="1"/>
    </xf>
    <xf numFmtId="0" fontId="21" fillId="0" borderId="0" xfId="0" applyFont="1" applyAlignment="1">
      <alignment horizontal="center"/>
    </xf>
    <xf numFmtId="0" fontId="8" fillId="6" borderId="15" xfId="0" applyFont="1" applyFill="1" applyBorder="1" applyAlignment="1">
      <alignment horizontal="right"/>
    </xf>
  </cellXfs>
  <cellStyles count="3">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636850</xdr:colOff>
      <xdr:row>0</xdr:row>
      <xdr:rowOff>166395</xdr:rowOff>
    </xdr:from>
    <xdr:to>
      <xdr:col>5</xdr:col>
      <xdr:colOff>239106</xdr:colOff>
      <xdr:row>3</xdr:row>
      <xdr:rowOff>257594</xdr:rowOff>
    </xdr:to>
    <xdr:pic>
      <xdr:nvPicPr>
        <xdr:cNvPr id="3" name="Imagen 1">
          <a:extLst>
            <a:ext uri="{FF2B5EF4-FFF2-40B4-BE49-F238E27FC236}">
              <a16:creationId xmlns:a16="http://schemas.microsoft.com/office/drawing/2014/main" xmlns="" id="{FC2247ED-9325-854E-81B7-3903480EF8C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56" t="34139" r="7551" b="33855"/>
        <a:stretch/>
      </xdr:blipFill>
      <xdr:spPr>
        <a:xfrm>
          <a:off x="9345421" y="166395"/>
          <a:ext cx="2086432" cy="886694"/>
        </a:xfrm>
        <a:prstGeom prst="rect">
          <a:avLst/>
        </a:prstGeom>
      </xdr:spPr>
    </xdr:pic>
    <xdr:clientData/>
  </xdr:twoCellAnchor>
  <xdr:twoCellAnchor editAs="oneCell">
    <xdr:from>
      <xdr:col>0</xdr:col>
      <xdr:colOff>0</xdr:colOff>
      <xdr:row>0</xdr:row>
      <xdr:rowOff>0</xdr:rowOff>
    </xdr:from>
    <xdr:to>
      <xdr:col>0</xdr:col>
      <xdr:colOff>288636</xdr:colOff>
      <xdr:row>180</xdr:row>
      <xdr:rowOff>62716</xdr:rowOff>
    </xdr:to>
    <xdr:pic>
      <xdr:nvPicPr>
        <xdr:cNvPr id="2" name="image1.png">
          <a:extLst>
            <a:ext uri="{FF2B5EF4-FFF2-40B4-BE49-F238E27FC236}">
              <a16:creationId xmlns:a16="http://schemas.microsoft.com/office/drawing/2014/main" xmlns="" id="{59A302AA-CAA7-714E-8EB9-0A1499929EE6}"/>
            </a:ext>
          </a:extLst>
        </xdr:cNvPr>
        <xdr:cNvPicPr/>
      </xdr:nvPicPr>
      <xdr:blipFill>
        <a:blip xmlns:r="http://schemas.openxmlformats.org/officeDocument/2006/relationships" r:embed="rId2"/>
        <a:srcRect/>
        <a:stretch>
          <a:fillRect/>
        </a:stretch>
      </xdr:blipFill>
      <xdr:spPr>
        <a:xfrm>
          <a:off x="0" y="0"/>
          <a:ext cx="288636" cy="130904074"/>
        </a:xfrm>
        <a:prstGeom prst="rect">
          <a:avLst/>
        </a:prstGeom>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shiel.aristy/Downloads/POA%20-%20PACC%202024%20Transformaci&#243;n%20Digi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Ejecutivo "/>
      <sheetName val="POA - Dept. Normas"/>
      <sheetName val="POA - Dept de Estudios"/>
      <sheetName val="POA - Dept. Arquitectura"/>
      <sheetName val="PACC - Dept. Normas"/>
      <sheetName val="PACC - Dept. Estudios"/>
      <sheetName val="PACC - Dept. Arquitectur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71"/>
  <sheetViews>
    <sheetView showGridLines="0" tabSelected="1" zoomScale="81" workbookViewId="0">
      <selection activeCell="A66" sqref="A66"/>
    </sheetView>
  </sheetViews>
  <sheetFormatPr baseColWidth="10" defaultColWidth="10.875" defaultRowHeight="15"/>
  <cols>
    <col min="1" max="1" width="10.875" style="27"/>
    <col min="2" max="2" width="50" style="27" customWidth="1"/>
    <col min="3" max="3" width="22" style="27" customWidth="1"/>
    <col min="4" max="4" width="31.5" style="27" customWidth="1"/>
    <col min="5" max="5" width="32.625" style="27" customWidth="1"/>
    <col min="6" max="6" width="12.375" style="27" bestFit="1" customWidth="1"/>
    <col min="7" max="7" width="8.625" style="27" bestFit="1" customWidth="1"/>
    <col min="8" max="8" width="7.5" style="27" bestFit="1" customWidth="1"/>
    <col min="9" max="9" width="6.625" style="27" bestFit="1" customWidth="1"/>
    <col min="10" max="10" width="8" style="27" bestFit="1" customWidth="1"/>
    <col min="11" max="11" width="6.875" style="27" bestFit="1" customWidth="1"/>
    <col min="12" max="12" width="6.375" style="27" bestFit="1" customWidth="1"/>
    <col min="13" max="13" width="6.875" style="27" bestFit="1" customWidth="1"/>
    <col min="14" max="14" width="8.125" style="27" bestFit="1" customWidth="1"/>
    <col min="15" max="15" width="11.5" style="27" bestFit="1" customWidth="1"/>
    <col min="16" max="16" width="8.125" style="27" bestFit="1" customWidth="1"/>
    <col min="17" max="17" width="11.375" style="27" bestFit="1" customWidth="1"/>
    <col min="18" max="18" width="10.625" style="27" bestFit="1" customWidth="1"/>
    <col min="19" max="19" width="22.625" style="27" bestFit="1" customWidth="1"/>
    <col min="20" max="20" width="31.5" style="27" customWidth="1"/>
    <col min="21" max="21" width="35.625" style="57" customWidth="1"/>
    <col min="22" max="16384" width="10.875" style="27"/>
  </cols>
  <sheetData>
    <row r="2" spans="2:21" ht="18">
      <c r="B2" s="184" t="s">
        <v>161</v>
      </c>
    </row>
    <row r="3" spans="2:21" ht="18">
      <c r="B3" s="184" t="s">
        <v>7</v>
      </c>
    </row>
    <row r="4" spans="2:21" ht="18">
      <c r="B4" s="185" t="s">
        <v>145</v>
      </c>
    </row>
    <row r="6" spans="2:21" s="62" customFormat="1" ht="15.75">
      <c r="B6" s="305" t="s">
        <v>0</v>
      </c>
      <c r="C6" s="305"/>
      <c r="D6" s="305"/>
      <c r="E6" s="305"/>
      <c r="F6" s="305"/>
      <c r="G6" s="305"/>
      <c r="H6" s="305"/>
      <c r="I6" s="305"/>
      <c r="J6" s="305"/>
      <c r="K6" s="305"/>
      <c r="L6" s="305"/>
      <c r="M6" s="305"/>
      <c r="N6" s="305"/>
      <c r="O6" s="305"/>
      <c r="P6" s="305"/>
      <c r="Q6" s="305"/>
      <c r="R6" s="305"/>
      <c r="S6" s="305"/>
      <c r="T6" s="305"/>
      <c r="U6" s="61"/>
    </row>
    <row r="7" spans="2:21" s="62" customFormat="1" ht="12.75">
      <c r="B7" s="294" t="s">
        <v>12</v>
      </c>
      <c r="C7" s="294"/>
      <c r="D7" s="294"/>
      <c r="E7" s="294"/>
      <c r="F7" s="294"/>
      <c r="G7" s="294"/>
      <c r="H7" s="294"/>
      <c r="I7" s="294"/>
      <c r="J7" s="294"/>
      <c r="K7" s="294"/>
      <c r="L7" s="294"/>
      <c r="M7" s="294"/>
      <c r="N7" s="294"/>
      <c r="O7" s="294"/>
      <c r="P7" s="294"/>
      <c r="Q7" s="294"/>
      <c r="R7" s="294"/>
      <c r="S7" s="294"/>
      <c r="T7" s="294"/>
      <c r="U7" s="61"/>
    </row>
    <row r="8" spans="2:21" s="62" customFormat="1" ht="18" customHeight="1">
      <c r="B8" s="298" t="s">
        <v>144</v>
      </c>
      <c r="C8" s="298" t="s">
        <v>143</v>
      </c>
      <c r="D8" s="298" t="s">
        <v>13</v>
      </c>
      <c r="E8" s="298" t="s">
        <v>14</v>
      </c>
      <c r="F8" s="297" t="s">
        <v>15</v>
      </c>
      <c r="G8" s="297"/>
      <c r="H8" s="297"/>
      <c r="I8" s="297"/>
      <c r="J8" s="297"/>
      <c r="K8" s="297"/>
      <c r="L8" s="297"/>
      <c r="M8" s="297"/>
      <c r="N8" s="297"/>
      <c r="O8" s="297"/>
      <c r="P8" s="297"/>
      <c r="Q8" s="297"/>
      <c r="R8" s="297"/>
      <c r="S8" s="297" t="s">
        <v>136</v>
      </c>
      <c r="T8" s="298" t="s">
        <v>16</v>
      </c>
      <c r="U8" s="61"/>
    </row>
    <row r="9" spans="2:21" s="62" customFormat="1" ht="18.95" customHeight="1">
      <c r="B9" s="298"/>
      <c r="C9" s="298"/>
      <c r="D9" s="298"/>
      <c r="E9" s="298"/>
      <c r="F9" s="299" t="s">
        <v>17</v>
      </c>
      <c r="G9" s="297" t="s">
        <v>18</v>
      </c>
      <c r="H9" s="297"/>
      <c r="I9" s="297"/>
      <c r="J9" s="297" t="s">
        <v>19</v>
      </c>
      <c r="K9" s="297"/>
      <c r="L9" s="297"/>
      <c r="M9" s="297" t="s">
        <v>20</v>
      </c>
      <c r="N9" s="297"/>
      <c r="O9" s="297"/>
      <c r="P9" s="297" t="s">
        <v>21</v>
      </c>
      <c r="Q9" s="297"/>
      <c r="R9" s="297"/>
      <c r="S9" s="297"/>
      <c r="T9" s="298"/>
      <c r="U9" s="61"/>
    </row>
    <row r="10" spans="2:21" s="62" customFormat="1" ht="12.75">
      <c r="B10" s="298"/>
      <c r="C10" s="298"/>
      <c r="D10" s="298"/>
      <c r="E10" s="298"/>
      <c r="F10" s="300"/>
      <c r="G10" s="29" t="s">
        <v>22</v>
      </c>
      <c r="H10" s="29" t="s">
        <v>23</v>
      </c>
      <c r="I10" s="29" t="s">
        <v>24</v>
      </c>
      <c r="J10" s="29" t="s">
        <v>25</v>
      </c>
      <c r="K10" s="28" t="s">
        <v>26</v>
      </c>
      <c r="L10" s="29" t="s">
        <v>27</v>
      </c>
      <c r="M10" s="29" t="s">
        <v>28</v>
      </c>
      <c r="N10" s="29" t="s">
        <v>29</v>
      </c>
      <c r="O10" s="29" t="s">
        <v>30</v>
      </c>
      <c r="P10" s="28" t="s">
        <v>31</v>
      </c>
      <c r="Q10" s="28" t="s">
        <v>32</v>
      </c>
      <c r="R10" s="28" t="s">
        <v>33</v>
      </c>
      <c r="S10" s="28" t="s">
        <v>34</v>
      </c>
      <c r="T10" s="299"/>
      <c r="U10" s="61"/>
    </row>
    <row r="11" spans="2:21" s="62" customFormat="1" ht="63.75">
      <c r="B11" s="190" t="s">
        <v>243</v>
      </c>
      <c r="C11" s="3" t="s">
        <v>67</v>
      </c>
      <c r="D11" s="63" t="s">
        <v>42</v>
      </c>
      <c r="E11" s="63" t="s">
        <v>198</v>
      </c>
      <c r="F11" s="67">
        <f t="shared" ref="F11:F18" si="0">SUM(G11:R11)</f>
        <v>1</v>
      </c>
      <c r="G11" s="3"/>
      <c r="H11" s="3"/>
      <c r="I11" s="3"/>
      <c r="J11" s="3"/>
      <c r="K11" s="3"/>
      <c r="L11" s="3"/>
      <c r="M11" s="3"/>
      <c r="N11" s="3"/>
      <c r="O11" s="3">
        <v>1</v>
      </c>
      <c r="P11" s="3"/>
      <c r="Q11" s="3"/>
      <c r="R11" s="67"/>
      <c r="S11" s="191">
        <v>0</v>
      </c>
      <c r="T11" s="192" t="s">
        <v>199</v>
      </c>
      <c r="U11" s="66"/>
    </row>
    <row r="12" spans="2:21" s="62" customFormat="1" ht="76.5">
      <c r="B12" s="68" t="s">
        <v>244</v>
      </c>
      <c r="C12" s="3" t="s">
        <v>67</v>
      </c>
      <c r="D12" s="63" t="s">
        <v>267</v>
      </c>
      <c r="E12" s="63" t="s">
        <v>198</v>
      </c>
      <c r="F12" s="67">
        <f t="shared" si="0"/>
        <v>2</v>
      </c>
      <c r="G12" s="13"/>
      <c r="H12" s="13"/>
      <c r="I12" s="13"/>
      <c r="J12" s="13"/>
      <c r="K12" s="14"/>
      <c r="L12" s="13">
        <v>1</v>
      </c>
      <c r="M12" s="13"/>
      <c r="N12" s="13"/>
      <c r="O12" s="13"/>
      <c r="P12" s="14"/>
      <c r="Q12" s="14"/>
      <c r="R12" s="193">
        <v>1</v>
      </c>
      <c r="S12" s="191">
        <v>0</v>
      </c>
      <c r="T12" s="194" t="s">
        <v>199</v>
      </c>
      <c r="U12" s="66"/>
    </row>
    <row r="13" spans="2:21" s="62" customFormat="1" ht="63.75">
      <c r="B13" s="68" t="s">
        <v>245</v>
      </c>
      <c r="C13" s="3" t="s">
        <v>67</v>
      </c>
      <c r="D13" s="69" t="s">
        <v>43</v>
      </c>
      <c r="E13" s="63" t="s">
        <v>198</v>
      </c>
      <c r="F13" s="13">
        <f t="shared" si="0"/>
        <v>2</v>
      </c>
      <c r="G13" s="13"/>
      <c r="H13" s="13"/>
      <c r="I13" s="13"/>
      <c r="J13" s="13"/>
      <c r="K13" s="14"/>
      <c r="L13" s="13"/>
      <c r="M13" s="13"/>
      <c r="N13" s="13"/>
      <c r="O13" s="13">
        <v>1</v>
      </c>
      <c r="P13" s="14"/>
      <c r="Q13" s="14">
        <v>1</v>
      </c>
      <c r="R13" s="193"/>
      <c r="S13" s="191">
        <v>0</v>
      </c>
      <c r="T13" s="194" t="s">
        <v>199</v>
      </c>
      <c r="U13" s="66"/>
    </row>
    <row r="14" spans="2:21" s="62" customFormat="1" ht="63.75">
      <c r="B14" s="68" t="s">
        <v>268</v>
      </c>
      <c r="C14" s="3" t="s">
        <v>67</v>
      </c>
      <c r="D14" s="63" t="s">
        <v>44</v>
      </c>
      <c r="E14" s="63" t="s">
        <v>198</v>
      </c>
      <c r="F14" s="67">
        <f t="shared" si="0"/>
        <v>2</v>
      </c>
      <c r="G14" s="13"/>
      <c r="H14" s="13"/>
      <c r="I14" s="13"/>
      <c r="J14" s="13"/>
      <c r="K14" s="14"/>
      <c r="L14" s="13"/>
      <c r="M14" s="13"/>
      <c r="N14" s="13"/>
      <c r="O14" s="13"/>
      <c r="P14" s="14"/>
      <c r="Q14" s="14">
        <v>2</v>
      </c>
      <c r="R14" s="193"/>
      <c r="S14" s="191">
        <v>0</v>
      </c>
      <c r="T14" s="194" t="s">
        <v>199</v>
      </c>
      <c r="U14" s="66"/>
    </row>
    <row r="15" spans="2:21" s="62" customFormat="1" ht="206.1" customHeight="1">
      <c r="B15" s="70" t="s">
        <v>275</v>
      </c>
      <c r="C15" s="3" t="s">
        <v>67</v>
      </c>
      <c r="D15" s="64" t="s">
        <v>42</v>
      </c>
      <c r="E15" s="63" t="s">
        <v>198</v>
      </c>
      <c r="F15" s="67">
        <f t="shared" si="0"/>
        <v>2</v>
      </c>
      <c r="G15" s="13"/>
      <c r="H15" s="13"/>
      <c r="I15" s="13"/>
      <c r="J15" s="13"/>
      <c r="K15" s="14"/>
      <c r="L15" s="13">
        <v>1</v>
      </c>
      <c r="M15" s="13"/>
      <c r="N15" s="13"/>
      <c r="O15" s="13"/>
      <c r="P15" s="14"/>
      <c r="Q15" s="14"/>
      <c r="R15" s="193">
        <v>1</v>
      </c>
      <c r="S15" s="191">
        <v>0</v>
      </c>
      <c r="T15" s="194" t="s">
        <v>199</v>
      </c>
      <c r="U15" s="66"/>
    </row>
    <row r="16" spans="2:21" s="62" customFormat="1" ht="170.1" customHeight="1">
      <c r="B16" s="68" t="s">
        <v>269</v>
      </c>
      <c r="C16" s="3" t="s">
        <v>67</v>
      </c>
      <c r="D16" s="63" t="s">
        <v>45</v>
      </c>
      <c r="E16" s="195" t="s">
        <v>198</v>
      </c>
      <c r="F16" s="196">
        <f t="shared" si="0"/>
        <v>2</v>
      </c>
      <c r="G16" s="22"/>
      <c r="H16" s="22"/>
      <c r="I16" s="22"/>
      <c r="J16" s="22"/>
      <c r="K16" s="23"/>
      <c r="L16" s="22">
        <v>1</v>
      </c>
      <c r="M16" s="22"/>
      <c r="N16" s="22"/>
      <c r="O16" s="22"/>
      <c r="P16" s="23"/>
      <c r="Q16" s="23"/>
      <c r="R16" s="197">
        <v>1</v>
      </c>
      <c r="S16" s="199">
        <v>0</v>
      </c>
      <c r="T16" s="198" t="s">
        <v>199</v>
      </c>
      <c r="U16" s="66"/>
    </row>
    <row r="17" spans="2:21" s="62" customFormat="1" ht="63.75">
      <c r="B17" s="71" t="s">
        <v>270</v>
      </c>
      <c r="C17" s="3" t="s">
        <v>67</v>
      </c>
      <c r="D17" s="72" t="s">
        <v>46</v>
      </c>
      <c r="E17" s="40" t="s">
        <v>198</v>
      </c>
      <c r="F17" s="40">
        <f t="shared" si="0"/>
        <v>2</v>
      </c>
      <c r="G17" s="41"/>
      <c r="H17" s="41"/>
      <c r="I17" s="41"/>
      <c r="J17" s="41"/>
      <c r="K17" s="40"/>
      <c r="L17" s="41">
        <v>1</v>
      </c>
      <c r="M17" s="41"/>
      <c r="N17" s="41"/>
      <c r="O17" s="41"/>
      <c r="P17" s="40"/>
      <c r="Q17" s="40"/>
      <c r="R17" s="200">
        <v>1</v>
      </c>
      <c r="S17" s="191">
        <v>0</v>
      </c>
      <c r="T17" s="198" t="s">
        <v>199</v>
      </c>
      <c r="U17" s="66"/>
    </row>
    <row r="18" spans="2:21" s="62" customFormat="1" ht="76.5">
      <c r="B18" s="71" t="s">
        <v>271</v>
      </c>
      <c r="C18" s="3" t="s">
        <v>67</v>
      </c>
      <c r="D18" s="72" t="s">
        <v>42</v>
      </c>
      <c r="E18" s="40" t="s">
        <v>198</v>
      </c>
      <c r="F18" s="40">
        <f t="shared" si="0"/>
        <v>1</v>
      </c>
      <c r="G18" s="41"/>
      <c r="H18" s="41"/>
      <c r="I18" s="41">
        <v>1</v>
      </c>
      <c r="J18" s="41"/>
      <c r="K18" s="41"/>
      <c r="L18" s="41"/>
      <c r="M18" s="41"/>
      <c r="N18" s="41"/>
      <c r="O18" s="41"/>
      <c r="P18" s="41"/>
      <c r="Q18" s="41"/>
      <c r="R18" s="201"/>
      <c r="S18" s="191">
        <v>0</v>
      </c>
      <c r="T18" s="198" t="s">
        <v>199</v>
      </c>
      <c r="U18" s="66"/>
    </row>
    <row r="19" spans="2:21" s="62" customFormat="1" ht="15.75">
      <c r="B19" s="301" t="s">
        <v>1</v>
      </c>
      <c r="C19" s="301"/>
      <c r="D19" s="301"/>
      <c r="E19" s="301"/>
      <c r="F19" s="301"/>
      <c r="G19" s="301"/>
      <c r="H19" s="301"/>
      <c r="I19" s="301"/>
      <c r="J19" s="301"/>
      <c r="K19" s="301"/>
      <c r="L19" s="301"/>
      <c r="M19" s="301"/>
      <c r="N19" s="301"/>
      <c r="O19" s="301"/>
      <c r="P19" s="301"/>
      <c r="Q19" s="301"/>
      <c r="R19" s="301"/>
      <c r="S19" s="301"/>
      <c r="T19" s="301"/>
      <c r="U19" s="61"/>
    </row>
    <row r="20" spans="2:21" s="62" customFormat="1" ht="12.75">
      <c r="B20" s="294" t="s">
        <v>12</v>
      </c>
      <c r="C20" s="294"/>
      <c r="D20" s="294"/>
      <c r="E20" s="294"/>
      <c r="F20" s="294"/>
      <c r="G20" s="294"/>
      <c r="H20" s="294"/>
      <c r="I20" s="294"/>
      <c r="J20" s="294"/>
      <c r="K20" s="294"/>
      <c r="L20" s="294"/>
      <c r="M20" s="294"/>
      <c r="N20" s="294"/>
      <c r="O20" s="294"/>
      <c r="P20" s="294"/>
      <c r="Q20" s="294"/>
      <c r="R20" s="294"/>
      <c r="S20" s="294"/>
      <c r="T20" s="294"/>
      <c r="U20" s="61"/>
    </row>
    <row r="21" spans="2:21" s="62" customFormat="1" ht="12.75">
      <c r="B21" s="298" t="s">
        <v>144</v>
      </c>
      <c r="C21" s="298" t="s">
        <v>143</v>
      </c>
      <c r="D21" s="298" t="s">
        <v>13</v>
      </c>
      <c r="E21" s="298" t="s">
        <v>14</v>
      </c>
      <c r="F21" s="297" t="s">
        <v>15</v>
      </c>
      <c r="G21" s="297"/>
      <c r="H21" s="297"/>
      <c r="I21" s="297"/>
      <c r="J21" s="297"/>
      <c r="K21" s="297"/>
      <c r="L21" s="297"/>
      <c r="M21" s="297"/>
      <c r="N21" s="297"/>
      <c r="O21" s="297"/>
      <c r="P21" s="297"/>
      <c r="Q21" s="297"/>
      <c r="R21" s="297"/>
      <c r="S21" s="297" t="s">
        <v>136</v>
      </c>
      <c r="T21" s="298" t="s">
        <v>16</v>
      </c>
      <c r="U21" s="61"/>
    </row>
    <row r="22" spans="2:21" s="62" customFormat="1" ht="17.100000000000001" customHeight="1">
      <c r="B22" s="298"/>
      <c r="C22" s="298"/>
      <c r="D22" s="298"/>
      <c r="E22" s="298"/>
      <c r="F22" s="299" t="s">
        <v>17</v>
      </c>
      <c r="G22" s="297" t="s">
        <v>18</v>
      </c>
      <c r="H22" s="297"/>
      <c r="I22" s="297"/>
      <c r="J22" s="297" t="s">
        <v>19</v>
      </c>
      <c r="K22" s="297"/>
      <c r="L22" s="297"/>
      <c r="M22" s="297" t="s">
        <v>20</v>
      </c>
      <c r="N22" s="297"/>
      <c r="O22" s="297"/>
      <c r="P22" s="297" t="s">
        <v>21</v>
      </c>
      <c r="Q22" s="297"/>
      <c r="R22" s="297"/>
      <c r="S22" s="297"/>
      <c r="T22" s="298"/>
      <c r="U22" s="61"/>
    </row>
    <row r="23" spans="2:21" s="62" customFormat="1" ht="12.75">
      <c r="B23" s="298"/>
      <c r="C23" s="298"/>
      <c r="D23" s="298"/>
      <c r="E23" s="298"/>
      <c r="F23" s="300"/>
      <c r="G23" s="29" t="s">
        <v>22</v>
      </c>
      <c r="H23" s="29" t="s">
        <v>23</v>
      </c>
      <c r="I23" s="29" t="s">
        <v>24</v>
      </c>
      <c r="J23" s="29" t="s">
        <v>25</v>
      </c>
      <c r="K23" s="28" t="s">
        <v>26</v>
      </c>
      <c r="L23" s="29" t="s">
        <v>27</v>
      </c>
      <c r="M23" s="29" t="s">
        <v>28</v>
      </c>
      <c r="N23" s="29" t="s">
        <v>29</v>
      </c>
      <c r="O23" s="29" t="s">
        <v>30</v>
      </c>
      <c r="P23" s="28" t="s">
        <v>31</v>
      </c>
      <c r="Q23" s="28" t="s">
        <v>32</v>
      </c>
      <c r="R23" s="28" t="s">
        <v>33</v>
      </c>
      <c r="S23" s="28" t="s">
        <v>34</v>
      </c>
      <c r="T23" s="298"/>
      <c r="U23" s="61"/>
    </row>
    <row r="24" spans="2:21" s="62" customFormat="1" ht="38.25">
      <c r="B24" s="73" t="s">
        <v>246</v>
      </c>
      <c r="C24" s="74" t="s">
        <v>82</v>
      </c>
      <c r="D24" s="34" t="s">
        <v>47</v>
      </c>
      <c r="E24" s="34" t="s">
        <v>48</v>
      </c>
      <c r="F24" s="75">
        <v>0.8</v>
      </c>
      <c r="G24" s="33" t="s">
        <v>49</v>
      </c>
      <c r="H24" s="20" t="s">
        <v>49</v>
      </c>
      <c r="I24" s="76">
        <v>0.1</v>
      </c>
      <c r="J24" s="20" t="s">
        <v>49</v>
      </c>
      <c r="K24" s="20" t="s">
        <v>49</v>
      </c>
      <c r="L24" s="76">
        <v>0.35</v>
      </c>
      <c r="M24" s="20" t="s">
        <v>49</v>
      </c>
      <c r="N24" s="20" t="s">
        <v>49</v>
      </c>
      <c r="O24" s="76">
        <v>0.25</v>
      </c>
      <c r="P24" s="20" t="s">
        <v>49</v>
      </c>
      <c r="Q24" s="20" t="s">
        <v>49</v>
      </c>
      <c r="R24" s="202">
        <v>0.15</v>
      </c>
      <c r="S24" s="191">
        <v>0</v>
      </c>
      <c r="T24" s="205" t="s">
        <v>50</v>
      </c>
      <c r="U24" s="61"/>
    </row>
    <row r="25" spans="2:21" s="62" customFormat="1" ht="87" customHeight="1">
      <c r="B25" s="73" t="s">
        <v>286</v>
      </c>
      <c r="C25" s="74" t="s">
        <v>82</v>
      </c>
      <c r="D25" s="34" t="s">
        <v>51</v>
      </c>
      <c r="E25" s="34" t="s">
        <v>52</v>
      </c>
      <c r="F25" s="75">
        <v>0.8</v>
      </c>
      <c r="G25" s="33" t="s">
        <v>49</v>
      </c>
      <c r="H25" s="20" t="s">
        <v>49</v>
      </c>
      <c r="I25" s="76">
        <v>0.1</v>
      </c>
      <c r="J25" s="20" t="s">
        <v>49</v>
      </c>
      <c r="K25" s="34" t="s">
        <v>49</v>
      </c>
      <c r="L25" s="76">
        <v>0.35</v>
      </c>
      <c r="M25" s="20" t="s">
        <v>49</v>
      </c>
      <c r="N25" s="20" t="s">
        <v>49</v>
      </c>
      <c r="O25" s="76">
        <v>0.25</v>
      </c>
      <c r="P25" s="34" t="s">
        <v>49</v>
      </c>
      <c r="Q25" s="34" t="s">
        <v>49</v>
      </c>
      <c r="R25" s="203">
        <v>0.15</v>
      </c>
      <c r="S25" s="191">
        <v>0</v>
      </c>
      <c r="T25" s="205" t="s">
        <v>53</v>
      </c>
      <c r="U25" s="61"/>
    </row>
    <row r="26" spans="2:21" s="62" customFormat="1" ht="38.25">
      <c r="B26" s="77" t="s">
        <v>272</v>
      </c>
      <c r="C26" s="74" t="s">
        <v>82</v>
      </c>
      <c r="D26" s="34" t="s">
        <v>54</v>
      </c>
      <c r="E26" s="34" t="s">
        <v>55</v>
      </c>
      <c r="F26" s="75">
        <v>0.8</v>
      </c>
      <c r="G26" s="33" t="s">
        <v>49</v>
      </c>
      <c r="H26" s="20" t="s">
        <v>49</v>
      </c>
      <c r="I26" s="76">
        <v>0.2</v>
      </c>
      <c r="J26" s="20" t="s">
        <v>49</v>
      </c>
      <c r="K26" s="34" t="s">
        <v>49</v>
      </c>
      <c r="L26" s="76">
        <v>0.2</v>
      </c>
      <c r="M26" s="20" t="s">
        <v>49</v>
      </c>
      <c r="N26" s="20" t="s">
        <v>49</v>
      </c>
      <c r="O26" s="76">
        <v>0.2</v>
      </c>
      <c r="P26" s="34" t="s">
        <v>49</v>
      </c>
      <c r="Q26" s="34" t="s">
        <v>49</v>
      </c>
      <c r="R26" s="203">
        <v>0.2</v>
      </c>
      <c r="S26" s="191">
        <v>0</v>
      </c>
      <c r="T26" s="205" t="s">
        <v>50</v>
      </c>
      <c r="U26" s="61"/>
    </row>
    <row r="27" spans="2:21" s="62" customFormat="1" ht="51">
      <c r="B27" s="77" t="s">
        <v>273</v>
      </c>
      <c r="C27" s="74" t="s">
        <v>82</v>
      </c>
      <c r="D27" s="34" t="s">
        <v>56</v>
      </c>
      <c r="E27" s="34" t="s">
        <v>57</v>
      </c>
      <c r="F27" s="75">
        <v>0.75</v>
      </c>
      <c r="G27" s="33" t="s">
        <v>49</v>
      </c>
      <c r="H27" s="20" t="s">
        <v>49</v>
      </c>
      <c r="I27" s="76">
        <v>0.15</v>
      </c>
      <c r="J27" s="20" t="s">
        <v>49</v>
      </c>
      <c r="K27" s="34" t="s">
        <v>49</v>
      </c>
      <c r="L27" s="76">
        <v>0.2</v>
      </c>
      <c r="M27" s="20" t="s">
        <v>49</v>
      </c>
      <c r="N27" s="20" t="s">
        <v>49</v>
      </c>
      <c r="O27" s="76">
        <v>0.2</v>
      </c>
      <c r="P27" s="34" t="s">
        <v>49</v>
      </c>
      <c r="Q27" s="34" t="s">
        <v>49</v>
      </c>
      <c r="R27" s="203">
        <v>0.2</v>
      </c>
      <c r="S27" s="191">
        <v>0</v>
      </c>
      <c r="T27" s="107" t="s">
        <v>151</v>
      </c>
      <c r="U27" s="61"/>
    </row>
    <row r="28" spans="2:21" s="62" customFormat="1" ht="69" customHeight="1">
      <c r="B28" s="77" t="s">
        <v>287</v>
      </c>
      <c r="C28" s="74" t="s">
        <v>82</v>
      </c>
      <c r="D28" s="285" t="s">
        <v>58</v>
      </c>
      <c r="E28" s="78" t="s">
        <v>59</v>
      </c>
      <c r="F28" s="75">
        <v>0.85</v>
      </c>
      <c r="G28" s="33" t="s">
        <v>49</v>
      </c>
      <c r="H28" s="20" t="s">
        <v>49</v>
      </c>
      <c r="I28" s="76">
        <v>0.4</v>
      </c>
      <c r="J28" s="20" t="s">
        <v>49</v>
      </c>
      <c r="K28" s="34" t="s">
        <v>49</v>
      </c>
      <c r="L28" s="20" t="s">
        <v>49</v>
      </c>
      <c r="M28" s="20" t="s">
        <v>49</v>
      </c>
      <c r="N28" s="20" t="s">
        <v>49</v>
      </c>
      <c r="O28" s="20" t="s">
        <v>49</v>
      </c>
      <c r="P28" s="34" t="s">
        <v>49</v>
      </c>
      <c r="Q28" s="286">
        <v>0.45</v>
      </c>
      <c r="R28" s="78" t="s">
        <v>49</v>
      </c>
      <c r="S28" s="191">
        <v>0</v>
      </c>
      <c r="T28" s="107" t="s">
        <v>151</v>
      </c>
      <c r="U28" s="61"/>
    </row>
    <row r="29" spans="2:21" s="62" customFormat="1" ht="51">
      <c r="B29" s="79" t="s">
        <v>276</v>
      </c>
      <c r="C29" s="80" t="s">
        <v>67</v>
      </c>
      <c r="D29" s="81" t="s">
        <v>60</v>
      </c>
      <c r="E29" s="82" t="s">
        <v>59</v>
      </c>
      <c r="F29" s="35">
        <f>SUM(G29:R29)</f>
        <v>4</v>
      </c>
      <c r="G29" s="35"/>
      <c r="H29" s="35"/>
      <c r="I29" s="36">
        <v>1</v>
      </c>
      <c r="J29" s="36"/>
      <c r="K29" s="37"/>
      <c r="L29" s="36">
        <v>1</v>
      </c>
      <c r="M29" s="36"/>
      <c r="N29" s="36"/>
      <c r="O29" s="36">
        <v>1</v>
      </c>
      <c r="P29" s="37"/>
      <c r="Q29" s="83"/>
      <c r="R29" s="204">
        <v>1</v>
      </c>
      <c r="S29" s="191">
        <v>0</v>
      </c>
      <c r="T29" s="206" t="s">
        <v>50</v>
      </c>
      <c r="U29" s="66">
        <f>SUM(S24:S29)</f>
        <v>0</v>
      </c>
    </row>
    <row r="30" spans="2:21" s="62" customFormat="1" ht="15.75">
      <c r="B30" s="306" t="s">
        <v>2</v>
      </c>
      <c r="C30" s="306"/>
      <c r="D30" s="306"/>
      <c r="E30" s="306"/>
      <c r="F30" s="306"/>
      <c r="G30" s="306"/>
      <c r="H30" s="306"/>
      <c r="I30" s="306"/>
      <c r="J30" s="306"/>
      <c r="K30" s="306"/>
      <c r="L30" s="306"/>
      <c r="M30" s="306"/>
      <c r="N30" s="306"/>
      <c r="O30" s="306"/>
      <c r="P30" s="306"/>
      <c r="Q30" s="306"/>
      <c r="R30" s="306"/>
      <c r="S30" s="307"/>
      <c r="T30" s="306"/>
      <c r="U30" s="61"/>
    </row>
    <row r="31" spans="2:21" s="62" customFormat="1" ht="12.75">
      <c r="B31" s="294" t="s">
        <v>12</v>
      </c>
      <c r="C31" s="294"/>
      <c r="D31" s="294"/>
      <c r="E31" s="294"/>
      <c r="F31" s="294"/>
      <c r="G31" s="294"/>
      <c r="H31" s="294"/>
      <c r="I31" s="294"/>
      <c r="J31" s="294"/>
      <c r="K31" s="294"/>
      <c r="L31" s="294"/>
      <c r="M31" s="294"/>
      <c r="N31" s="294"/>
      <c r="O31" s="294"/>
      <c r="P31" s="294"/>
      <c r="Q31" s="294"/>
      <c r="R31" s="294"/>
      <c r="S31" s="294"/>
      <c r="T31" s="294"/>
      <c r="U31" s="61"/>
    </row>
    <row r="32" spans="2:21" s="62" customFormat="1" ht="18" customHeight="1">
      <c r="B32" s="298" t="s">
        <v>144</v>
      </c>
      <c r="C32" s="298" t="s">
        <v>143</v>
      </c>
      <c r="D32" s="298" t="s">
        <v>13</v>
      </c>
      <c r="E32" s="298" t="s">
        <v>14</v>
      </c>
      <c r="F32" s="297" t="s">
        <v>15</v>
      </c>
      <c r="G32" s="297"/>
      <c r="H32" s="297"/>
      <c r="I32" s="297"/>
      <c r="J32" s="297"/>
      <c r="K32" s="297"/>
      <c r="L32" s="297"/>
      <c r="M32" s="297"/>
      <c r="N32" s="297"/>
      <c r="O32" s="297"/>
      <c r="P32" s="297"/>
      <c r="Q32" s="297"/>
      <c r="R32" s="297"/>
      <c r="S32" s="297" t="s">
        <v>136</v>
      </c>
      <c r="T32" s="298" t="s">
        <v>16</v>
      </c>
      <c r="U32" s="61"/>
    </row>
    <row r="33" spans="2:21" s="62" customFormat="1" ht="17.100000000000001" customHeight="1">
      <c r="B33" s="298"/>
      <c r="C33" s="298"/>
      <c r="D33" s="298"/>
      <c r="E33" s="298"/>
      <c r="F33" s="299" t="s">
        <v>17</v>
      </c>
      <c r="G33" s="297" t="s">
        <v>18</v>
      </c>
      <c r="H33" s="297"/>
      <c r="I33" s="297"/>
      <c r="J33" s="297" t="s">
        <v>19</v>
      </c>
      <c r="K33" s="297"/>
      <c r="L33" s="297"/>
      <c r="M33" s="297" t="s">
        <v>20</v>
      </c>
      <c r="N33" s="297"/>
      <c r="O33" s="297"/>
      <c r="P33" s="297" t="s">
        <v>21</v>
      </c>
      <c r="Q33" s="297"/>
      <c r="R33" s="297"/>
      <c r="S33" s="297"/>
      <c r="T33" s="298"/>
      <c r="U33" s="61"/>
    </row>
    <row r="34" spans="2:21" s="62" customFormat="1" ht="12.75">
      <c r="B34" s="298"/>
      <c r="C34" s="299"/>
      <c r="D34" s="298"/>
      <c r="E34" s="298"/>
      <c r="F34" s="300"/>
      <c r="G34" s="29" t="s">
        <v>22</v>
      </c>
      <c r="H34" s="29" t="s">
        <v>23</v>
      </c>
      <c r="I34" s="29" t="s">
        <v>24</v>
      </c>
      <c r="J34" s="29" t="s">
        <v>25</v>
      </c>
      <c r="K34" s="28" t="s">
        <v>26</v>
      </c>
      <c r="L34" s="29" t="s">
        <v>27</v>
      </c>
      <c r="M34" s="29" t="s">
        <v>28</v>
      </c>
      <c r="N34" s="29" t="s">
        <v>29</v>
      </c>
      <c r="O34" s="29" t="s">
        <v>30</v>
      </c>
      <c r="P34" s="28" t="s">
        <v>31</v>
      </c>
      <c r="Q34" s="28" t="s">
        <v>32</v>
      </c>
      <c r="R34" s="28" t="s">
        <v>33</v>
      </c>
      <c r="S34" s="189" t="s">
        <v>34</v>
      </c>
      <c r="T34" s="298"/>
      <c r="U34" s="61"/>
    </row>
    <row r="35" spans="2:21" s="62" customFormat="1" ht="63.75">
      <c r="B35" s="287" t="s">
        <v>274</v>
      </c>
      <c r="C35" s="291" t="s">
        <v>67</v>
      </c>
      <c r="D35" s="86" t="s">
        <v>61</v>
      </c>
      <c r="E35" s="85" t="s">
        <v>62</v>
      </c>
      <c r="F35" s="67">
        <v>2</v>
      </c>
      <c r="G35" s="6"/>
      <c r="H35" s="6"/>
      <c r="I35" s="3">
        <v>1</v>
      </c>
      <c r="J35" s="6"/>
      <c r="K35" s="6"/>
      <c r="L35" s="6"/>
      <c r="M35" s="6"/>
      <c r="N35" s="6"/>
      <c r="O35" s="6"/>
      <c r="P35" s="6"/>
      <c r="Q35" s="6"/>
      <c r="R35" s="10">
        <v>1</v>
      </c>
      <c r="S35" s="191">
        <v>0</v>
      </c>
      <c r="T35" s="207" t="s">
        <v>167</v>
      </c>
      <c r="U35" s="61"/>
    </row>
    <row r="36" spans="2:21" s="62" customFormat="1" ht="63.75">
      <c r="B36" s="288" t="s">
        <v>255</v>
      </c>
      <c r="C36" s="291" t="s">
        <v>67</v>
      </c>
      <c r="D36" s="88" t="s">
        <v>63</v>
      </c>
      <c r="E36" s="87" t="s">
        <v>62</v>
      </c>
      <c r="F36" s="67">
        <v>4</v>
      </c>
      <c r="G36" s="30"/>
      <c r="H36" s="30"/>
      <c r="I36" s="14">
        <v>1</v>
      </c>
      <c r="J36" s="30"/>
      <c r="K36" s="31"/>
      <c r="L36" s="13">
        <v>1</v>
      </c>
      <c r="M36" s="30"/>
      <c r="N36" s="30"/>
      <c r="O36" s="13">
        <v>1</v>
      </c>
      <c r="P36" s="31"/>
      <c r="Q36" s="31"/>
      <c r="R36" s="193">
        <v>1</v>
      </c>
      <c r="S36" s="191">
        <v>2680000</v>
      </c>
      <c r="T36" s="207" t="s">
        <v>167</v>
      </c>
      <c r="U36" s="61"/>
    </row>
    <row r="37" spans="2:21" s="62" customFormat="1" ht="63.75">
      <c r="B37" s="289" t="s">
        <v>264</v>
      </c>
      <c r="C37" s="291" t="s">
        <v>67</v>
      </c>
      <c r="D37" s="87" t="s">
        <v>64</v>
      </c>
      <c r="E37" s="87" t="s">
        <v>65</v>
      </c>
      <c r="F37" s="67">
        <v>4</v>
      </c>
      <c r="G37" s="30"/>
      <c r="H37" s="30"/>
      <c r="I37" s="13">
        <v>1</v>
      </c>
      <c r="J37" s="30"/>
      <c r="K37" s="31"/>
      <c r="L37" s="13">
        <v>1</v>
      </c>
      <c r="M37" s="30"/>
      <c r="N37" s="30"/>
      <c r="O37" s="13">
        <v>1</v>
      </c>
      <c r="P37" s="31"/>
      <c r="Q37" s="31"/>
      <c r="R37" s="193">
        <v>1</v>
      </c>
      <c r="S37" s="191">
        <v>0</v>
      </c>
      <c r="T37" s="207" t="s">
        <v>167</v>
      </c>
      <c r="U37" s="61"/>
    </row>
    <row r="38" spans="2:21" s="62" customFormat="1" ht="51">
      <c r="B38" s="290" t="s">
        <v>250</v>
      </c>
      <c r="C38" s="291" t="s">
        <v>67</v>
      </c>
      <c r="D38" s="87" t="s">
        <v>152</v>
      </c>
      <c r="E38" s="87" t="s">
        <v>66</v>
      </c>
      <c r="F38" s="67">
        <v>4</v>
      </c>
      <c r="G38" s="30"/>
      <c r="H38" s="30"/>
      <c r="I38" s="13">
        <v>1</v>
      </c>
      <c r="J38" s="30"/>
      <c r="K38" s="31"/>
      <c r="L38" s="13">
        <v>1</v>
      </c>
      <c r="M38" s="30"/>
      <c r="N38" s="30"/>
      <c r="O38" s="13">
        <v>1</v>
      </c>
      <c r="P38" s="31"/>
      <c r="Q38" s="31"/>
      <c r="R38" s="193">
        <v>1</v>
      </c>
      <c r="S38" s="191">
        <v>0</v>
      </c>
      <c r="T38" s="207" t="s">
        <v>167</v>
      </c>
      <c r="U38" s="66">
        <f>SUM(S35:S38)</f>
        <v>2680000</v>
      </c>
    </row>
    <row r="39" spans="2:21" s="62" customFormat="1" ht="15.75">
      <c r="B39" s="301" t="s">
        <v>3</v>
      </c>
      <c r="C39" s="301"/>
      <c r="D39" s="301"/>
      <c r="E39" s="301"/>
      <c r="F39" s="301"/>
      <c r="G39" s="301"/>
      <c r="H39" s="301"/>
      <c r="I39" s="301"/>
      <c r="J39" s="301"/>
      <c r="K39" s="301"/>
      <c r="L39" s="301"/>
      <c r="M39" s="301"/>
      <c r="N39" s="301"/>
      <c r="O39" s="301"/>
      <c r="P39" s="301"/>
      <c r="Q39" s="301"/>
      <c r="R39" s="301"/>
      <c r="S39" s="301"/>
      <c r="T39" s="301"/>
      <c r="U39" s="61"/>
    </row>
    <row r="40" spans="2:21" s="62" customFormat="1" ht="12.75">
      <c r="B40" s="294" t="s">
        <v>12</v>
      </c>
      <c r="C40" s="294"/>
      <c r="D40" s="294"/>
      <c r="E40" s="294"/>
      <c r="F40" s="294"/>
      <c r="G40" s="294"/>
      <c r="H40" s="294"/>
      <c r="I40" s="294"/>
      <c r="J40" s="294"/>
      <c r="K40" s="294"/>
      <c r="L40" s="294"/>
      <c r="M40" s="294"/>
      <c r="N40" s="294"/>
      <c r="O40" s="294"/>
      <c r="P40" s="294"/>
      <c r="Q40" s="294"/>
      <c r="R40" s="294"/>
      <c r="S40" s="294"/>
      <c r="T40" s="294"/>
      <c r="U40" s="61"/>
    </row>
    <row r="41" spans="2:21" s="62" customFormat="1" ht="18" customHeight="1">
      <c r="B41" s="298" t="s">
        <v>144</v>
      </c>
      <c r="C41" s="298" t="s">
        <v>143</v>
      </c>
      <c r="D41" s="298" t="s">
        <v>13</v>
      </c>
      <c r="E41" s="298" t="s">
        <v>14</v>
      </c>
      <c r="F41" s="297" t="s">
        <v>15</v>
      </c>
      <c r="G41" s="297"/>
      <c r="H41" s="297"/>
      <c r="I41" s="297"/>
      <c r="J41" s="297"/>
      <c r="K41" s="297"/>
      <c r="L41" s="297"/>
      <c r="M41" s="297"/>
      <c r="N41" s="297"/>
      <c r="O41" s="297"/>
      <c r="P41" s="297"/>
      <c r="Q41" s="297"/>
      <c r="R41" s="297"/>
      <c r="S41" s="297" t="s">
        <v>136</v>
      </c>
      <c r="T41" s="298" t="s">
        <v>16</v>
      </c>
      <c r="U41" s="61"/>
    </row>
    <row r="42" spans="2:21" s="62" customFormat="1" ht="18.95" customHeight="1">
      <c r="B42" s="298"/>
      <c r="C42" s="298"/>
      <c r="D42" s="298"/>
      <c r="E42" s="298"/>
      <c r="F42" s="299" t="s">
        <v>17</v>
      </c>
      <c r="G42" s="297" t="s">
        <v>18</v>
      </c>
      <c r="H42" s="297"/>
      <c r="I42" s="297"/>
      <c r="J42" s="297" t="s">
        <v>19</v>
      </c>
      <c r="K42" s="297"/>
      <c r="L42" s="297"/>
      <c r="M42" s="297" t="s">
        <v>20</v>
      </c>
      <c r="N42" s="297"/>
      <c r="O42" s="297"/>
      <c r="P42" s="297" t="s">
        <v>21</v>
      </c>
      <c r="Q42" s="297"/>
      <c r="R42" s="297"/>
      <c r="S42" s="297"/>
      <c r="T42" s="298"/>
      <c r="U42" s="61"/>
    </row>
    <row r="43" spans="2:21" s="62" customFormat="1" ht="12.75">
      <c r="B43" s="298"/>
      <c r="C43" s="298"/>
      <c r="D43" s="298"/>
      <c r="E43" s="298"/>
      <c r="F43" s="300"/>
      <c r="G43" s="29" t="s">
        <v>22</v>
      </c>
      <c r="H43" s="29" t="s">
        <v>23</v>
      </c>
      <c r="I43" s="29" t="s">
        <v>24</v>
      </c>
      <c r="J43" s="29" t="s">
        <v>25</v>
      </c>
      <c r="K43" s="28" t="s">
        <v>26</v>
      </c>
      <c r="L43" s="29" t="s">
        <v>27</v>
      </c>
      <c r="M43" s="29" t="s">
        <v>28</v>
      </c>
      <c r="N43" s="29" t="s">
        <v>29</v>
      </c>
      <c r="O43" s="29" t="s">
        <v>30</v>
      </c>
      <c r="P43" s="28" t="s">
        <v>31</v>
      </c>
      <c r="Q43" s="28" t="s">
        <v>32</v>
      </c>
      <c r="R43" s="28" t="s">
        <v>33</v>
      </c>
      <c r="S43" s="189" t="s">
        <v>34</v>
      </c>
      <c r="T43" s="298"/>
      <c r="U43" s="61"/>
    </row>
    <row r="44" spans="2:21" s="62" customFormat="1" ht="51">
      <c r="B44" s="2" t="s">
        <v>277</v>
      </c>
      <c r="C44" s="38" t="s">
        <v>67</v>
      </c>
      <c r="D44" s="38" t="s">
        <v>68</v>
      </c>
      <c r="E44" s="38" t="s">
        <v>69</v>
      </c>
      <c r="F44" s="90">
        <v>4</v>
      </c>
      <c r="G44" s="48"/>
      <c r="H44" s="48"/>
      <c r="I44" s="91"/>
      <c r="J44" s="91"/>
      <c r="K44" s="91">
        <v>1</v>
      </c>
      <c r="L44" s="91"/>
      <c r="M44" s="91">
        <v>1</v>
      </c>
      <c r="N44" s="91"/>
      <c r="O44" s="91">
        <v>1</v>
      </c>
      <c r="P44" s="38"/>
      <c r="Q44" s="38">
        <v>1</v>
      </c>
      <c r="R44" s="208"/>
      <c r="S44" s="191">
        <v>0</v>
      </c>
      <c r="T44" s="192" t="s">
        <v>168</v>
      </c>
      <c r="U44" s="61"/>
    </row>
    <row r="45" spans="2:21" s="62" customFormat="1" ht="38.25">
      <c r="B45" s="92" t="s">
        <v>256</v>
      </c>
      <c r="C45" s="87" t="s">
        <v>67</v>
      </c>
      <c r="D45" s="87" t="s">
        <v>70</v>
      </c>
      <c r="E45" s="40" t="s">
        <v>146</v>
      </c>
      <c r="F45" s="87">
        <f>SUM(G45:R45)</f>
        <v>3</v>
      </c>
      <c r="G45" s="93"/>
      <c r="H45" s="93"/>
      <c r="I45" s="94">
        <v>1</v>
      </c>
      <c r="J45" s="94"/>
      <c r="K45" s="87"/>
      <c r="L45" s="94"/>
      <c r="M45" s="94"/>
      <c r="N45" s="94"/>
      <c r="O45" s="94">
        <v>1</v>
      </c>
      <c r="P45" s="87"/>
      <c r="Q45" s="87"/>
      <c r="R45" s="209">
        <v>1</v>
      </c>
      <c r="S45" s="191">
        <v>0</v>
      </c>
      <c r="T45" s="211" t="s">
        <v>169</v>
      </c>
      <c r="U45" s="61"/>
    </row>
    <row r="46" spans="2:21" s="62" customFormat="1" ht="63.75">
      <c r="B46" s="92" t="s">
        <v>200</v>
      </c>
      <c r="C46" s="87" t="s">
        <v>71</v>
      </c>
      <c r="D46" s="87" t="s">
        <v>70</v>
      </c>
      <c r="E46" s="40" t="s">
        <v>153</v>
      </c>
      <c r="F46" s="87">
        <v>3</v>
      </c>
      <c r="G46" s="94"/>
      <c r="H46" s="94"/>
      <c r="I46" s="94"/>
      <c r="J46" s="94"/>
      <c r="K46" s="87">
        <v>1</v>
      </c>
      <c r="L46" s="94"/>
      <c r="M46" s="94"/>
      <c r="N46" s="94"/>
      <c r="O46" s="94">
        <v>1</v>
      </c>
      <c r="P46" s="87"/>
      <c r="Q46" s="87"/>
      <c r="R46" s="209">
        <v>1</v>
      </c>
      <c r="S46" s="191">
        <v>0</v>
      </c>
      <c r="T46" s="211" t="s">
        <v>170</v>
      </c>
      <c r="U46" s="61"/>
    </row>
    <row r="47" spans="2:21" s="62" customFormat="1" ht="51">
      <c r="B47" s="92" t="s">
        <v>249</v>
      </c>
      <c r="C47" s="40" t="s">
        <v>71</v>
      </c>
      <c r="D47" s="95" t="s">
        <v>72</v>
      </c>
      <c r="E47" s="40" t="s">
        <v>146</v>
      </c>
      <c r="F47" s="87">
        <v>4</v>
      </c>
      <c r="G47" s="87"/>
      <c r="H47" s="94"/>
      <c r="I47" s="94"/>
      <c r="J47" s="94"/>
      <c r="K47" s="94">
        <v>1</v>
      </c>
      <c r="L47" s="87"/>
      <c r="M47" s="94">
        <v>1</v>
      </c>
      <c r="N47" s="94"/>
      <c r="O47" s="94">
        <v>1</v>
      </c>
      <c r="P47" s="94"/>
      <c r="Q47" s="87"/>
      <c r="R47" s="209">
        <v>1</v>
      </c>
      <c r="S47" s="191">
        <v>0</v>
      </c>
      <c r="T47" s="211" t="s">
        <v>169</v>
      </c>
      <c r="U47" s="61"/>
    </row>
    <row r="48" spans="2:21" s="62" customFormat="1" ht="76.5">
      <c r="B48" s="175" t="s">
        <v>248</v>
      </c>
      <c r="C48" s="176" t="s">
        <v>73</v>
      </c>
      <c r="D48" s="176" t="s">
        <v>299</v>
      </c>
      <c r="E48" s="17" t="s">
        <v>74</v>
      </c>
      <c r="F48" s="177">
        <v>1</v>
      </c>
      <c r="G48" s="178"/>
      <c r="H48" s="179"/>
      <c r="I48" s="179">
        <v>0.25</v>
      </c>
      <c r="J48" s="179"/>
      <c r="K48" s="8"/>
      <c r="L48" s="179">
        <v>0.25</v>
      </c>
      <c r="M48" s="179"/>
      <c r="N48" s="179"/>
      <c r="O48" s="179">
        <v>0.25</v>
      </c>
      <c r="P48" s="179"/>
      <c r="Q48" s="8"/>
      <c r="R48" s="210">
        <v>0.25</v>
      </c>
      <c r="S48" s="191">
        <v>0</v>
      </c>
      <c r="T48" s="192" t="s">
        <v>168</v>
      </c>
      <c r="U48" s="61"/>
    </row>
    <row r="49" spans="2:21" s="62" customFormat="1" ht="104.1" customHeight="1">
      <c r="B49" s="180" t="s">
        <v>263</v>
      </c>
      <c r="C49" s="181" t="s">
        <v>73</v>
      </c>
      <c r="D49" s="181" t="s">
        <v>298</v>
      </c>
      <c r="E49" s="24" t="s">
        <v>74</v>
      </c>
      <c r="F49" s="182">
        <v>1</v>
      </c>
      <c r="G49" s="178"/>
      <c r="H49" s="179"/>
      <c r="I49" s="179">
        <v>0.25</v>
      </c>
      <c r="J49" s="179"/>
      <c r="K49" s="8"/>
      <c r="L49" s="179">
        <v>0.25</v>
      </c>
      <c r="M49" s="179"/>
      <c r="N49" s="179"/>
      <c r="O49" s="179">
        <v>0.25</v>
      </c>
      <c r="P49" s="179"/>
      <c r="Q49" s="8"/>
      <c r="R49" s="210">
        <v>0.25</v>
      </c>
      <c r="S49" s="191">
        <v>0</v>
      </c>
      <c r="T49" s="212" t="s">
        <v>168</v>
      </c>
      <c r="U49" s="66">
        <f>SUM(S44:S49)</f>
        <v>0</v>
      </c>
    </row>
    <row r="50" spans="2:21" s="62" customFormat="1" ht="15.75">
      <c r="B50" s="305" t="s">
        <v>4</v>
      </c>
      <c r="C50" s="305"/>
      <c r="D50" s="305"/>
      <c r="E50" s="305"/>
      <c r="F50" s="305"/>
      <c r="G50" s="305"/>
      <c r="H50" s="305"/>
      <c r="I50" s="305"/>
      <c r="J50" s="305"/>
      <c r="K50" s="305"/>
      <c r="L50" s="305"/>
      <c r="M50" s="305"/>
      <c r="N50" s="305"/>
      <c r="O50" s="305"/>
      <c r="P50" s="305"/>
      <c r="Q50" s="305"/>
      <c r="R50" s="305"/>
      <c r="S50" s="305"/>
      <c r="T50" s="305"/>
      <c r="U50" s="61"/>
    </row>
    <row r="51" spans="2:21" s="62" customFormat="1" ht="12.75">
      <c r="B51" s="294" t="s">
        <v>12</v>
      </c>
      <c r="C51" s="294"/>
      <c r="D51" s="294"/>
      <c r="E51" s="294"/>
      <c r="F51" s="294"/>
      <c r="G51" s="294"/>
      <c r="H51" s="294"/>
      <c r="I51" s="294"/>
      <c r="J51" s="294"/>
      <c r="K51" s="294"/>
      <c r="L51" s="294"/>
      <c r="M51" s="294"/>
      <c r="N51" s="294"/>
      <c r="O51" s="294"/>
      <c r="P51" s="294"/>
      <c r="Q51" s="294"/>
      <c r="R51" s="294"/>
      <c r="S51" s="294"/>
      <c r="T51" s="294"/>
      <c r="U51" s="61"/>
    </row>
    <row r="52" spans="2:21" s="62" customFormat="1" ht="18" customHeight="1">
      <c r="B52" s="298" t="s">
        <v>144</v>
      </c>
      <c r="C52" s="298" t="s">
        <v>143</v>
      </c>
      <c r="D52" s="298" t="s">
        <v>13</v>
      </c>
      <c r="E52" s="298" t="s">
        <v>14</v>
      </c>
      <c r="F52" s="297" t="s">
        <v>15</v>
      </c>
      <c r="G52" s="297"/>
      <c r="H52" s="297"/>
      <c r="I52" s="297"/>
      <c r="J52" s="297"/>
      <c r="K52" s="297"/>
      <c r="L52" s="297"/>
      <c r="M52" s="297"/>
      <c r="N52" s="297"/>
      <c r="O52" s="297"/>
      <c r="P52" s="297"/>
      <c r="Q52" s="297"/>
      <c r="R52" s="297"/>
      <c r="S52" s="297" t="s">
        <v>136</v>
      </c>
      <c r="T52" s="298" t="s">
        <v>16</v>
      </c>
      <c r="U52" s="61"/>
    </row>
    <row r="53" spans="2:21" s="62" customFormat="1" ht="18.95" customHeight="1">
      <c r="B53" s="298"/>
      <c r="C53" s="298"/>
      <c r="D53" s="298"/>
      <c r="E53" s="298"/>
      <c r="F53" s="298" t="s">
        <v>17</v>
      </c>
      <c r="G53" s="297" t="s">
        <v>18</v>
      </c>
      <c r="H53" s="297"/>
      <c r="I53" s="297"/>
      <c r="J53" s="297" t="s">
        <v>19</v>
      </c>
      <c r="K53" s="297"/>
      <c r="L53" s="297"/>
      <c r="M53" s="297" t="s">
        <v>20</v>
      </c>
      <c r="N53" s="297"/>
      <c r="O53" s="297"/>
      <c r="P53" s="297" t="s">
        <v>21</v>
      </c>
      <c r="Q53" s="297"/>
      <c r="R53" s="297"/>
      <c r="S53" s="297"/>
      <c r="T53" s="298"/>
      <c r="U53" s="61"/>
    </row>
    <row r="54" spans="2:21" s="62" customFormat="1" ht="12.75">
      <c r="B54" s="298"/>
      <c r="C54" s="298"/>
      <c r="D54" s="298"/>
      <c r="E54" s="298"/>
      <c r="F54" s="298"/>
      <c r="G54" s="29" t="s">
        <v>22</v>
      </c>
      <c r="H54" s="29" t="s">
        <v>23</v>
      </c>
      <c r="I54" s="29" t="s">
        <v>24</v>
      </c>
      <c r="J54" s="29" t="s">
        <v>25</v>
      </c>
      <c r="K54" s="28" t="s">
        <v>26</v>
      </c>
      <c r="L54" s="29" t="s">
        <v>27</v>
      </c>
      <c r="M54" s="29" t="s">
        <v>28</v>
      </c>
      <c r="N54" s="29" t="s">
        <v>29</v>
      </c>
      <c r="O54" s="29" t="s">
        <v>30</v>
      </c>
      <c r="P54" s="28" t="s">
        <v>31</v>
      </c>
      <c r="Q54" s="28" t="s">
        <v>32</v>
      </c>
      <c r="R54" s="28" t="s">
        <v>33</v>
      </c>
      <c r="S54" s="28" t="s">
        <v>34</v>
      </c>
      <c r="T54" s="298"/>
      <c r="U54" s="61"/>
    </row>
    <row r="55" spans="2:21" s="62" customFormat="1" ht="38.25">
      <c r="B55" s="96" t="s">
        <v>201</v>
      </c>
      <c r="C55" s="5" t="s">
        <v>82</v>
      </c>
      <c r="D55" s="5" t="s">
        <v>75</v>
      </c>
      <c r="E55" s="5" t="s">
        <v>76</v>
      </c>
      <c r="F55" s="97">
        <v>1</v>
      </c>
      <c r="G55" s="3"/>
      <c r="H55" s="3"/>
      <c r="I55" s="98"/>
      <c r="J55" s="98">
        <v>0.25</v>
      </c>
      <c r="K55" s="3"/>
      <c r="L55" s="98">
        <v>0.25</v>
      </c>
      <c r="M55" s="3"/>
      <c r="N55" s="3"/>
      <c r="O55" s="98">
        <v>0.25</v>
      </c>
      <c r="P55" s="3"/>
      <c r="Q55" s="3"/>
      <c r="R55" s="213">
        <v>0.25</v>
      </c>
      <c r="S55" s="217">
        <v>0</v>
      </c>
      <c r="T55" s="192" t="s">
        <v>171</v>
      </c>
      <c r="U55" s="61"/>
    </row>
    <row r="56" spans="2:21" s="62" customFormat="1" ht="63.75">
      <c r="B56" s="99" t="s">
        <v>241</v>
      </c>
      <c r="C56" s="3" t="s">
        <v>67</v>
      </c>
      <c r="D56" s="14" t="s">
        <v>193</v>
      </c>
      <c r="E56" s="14" t="s">
        <v>76</v>
      </c>
      <c r="F56" s="67">
        <f>SUM(G56:R56)</f>
        <v>12</v>
      </c>
      <c r="G56" s="13">
        <v>1</v>
      </c>
      <c r="H56" s="13">
        <v>1</v>
      </c>
      <c r="I56" s="13">
        <v>1</v>
      </c>
      <c r="J56" s="13">
        <v>1</v>
      </c>
      <c r="K56" s="13">
        <v>1</v>
      </c>
      <c r="L56" s="13">
        <v>1</v>
      </c>
      <c r="M56" s="13">
        <v>1</v>
      </c>
      <c r="N56" s="13">
        <v>1</v>
      </c>
      <c r="O56" s="13">
        <v>1</v>
      </c>
      <c r="P56" s="13">
        <v>1</v>
      </c>
      <c r="Q56" s="13">
        <v>1</v>
      </c>
      <c r="R56" s="214">
        <v>1</v>
      </c>
      <c r="S56" s="217">
        <v>0</v>
      </c>
      <c r="T56" s="211" t="s">
        <v>172</v>
      </c>
      <c r="U56" s="61"/>
    </row>
    <row r="57" spans="2:21" s="62" customFormat="1" ht="63.75">
      <c r="B57" s="100" t="s">
        <v>278</v>
      </c>
      <c r="C57" s="3" t="s">
        <v>67</v>
      </c>
      <c r="D57" s="14" t="s">
        <v>77</v>
      </c>
      <c r="E57" s="14" t="s">
        <v>76</v>
      </c>
      <c r="F57" s="67">
        <f>SUM(G57:R57)</f>
        <v>12</v>
      </c>
      <c r="G57" s="13">
        <v>1</v>
      </c>
      <c r="H57" s="13">
        <v>1</v>
      </c>
      <c r="I57" s="13">
        <v>1</v>
      </c>
      <c r="J57" s="13">
        <v>1</v>
      </c>
      <c r="K57" s="13">
        <v>1</v>
      </c>
      <c r="L57" s="13">
        <v>1</v>
      </c>
      <c r="M57" s="13">
        <v>1</v>
      </c>
      <c r="N57" s="13">
        <v>1</v>
      </c>
      <c r="O57" s="13">
        <v>1</v>
      </c>
      <c r="P57" s="13">
        <v>1</v>
      </c>
      <c r="Q57" s="13">
        <v>1</v>
      </c>
      <c r="R57" s="214">
        <v>1</v>
      </c>
      <c r="S57" s="217">
        <v>0</v>
      </c>
      <c r="T57" s="211" t="s">
        <v>172</v>
      </c>
      <c r="U57" s="61"/>
    </row>
    <row r="58" spans="2:21" s="62" customFormat="1" ht="51">
      <c r="B58" s="100" t="s">
        <v>247</v>
      </c>
      <c r="C58" s="3" t="s">
        <v>67</v>
      </c>
      <c r="D58" s="14" t="s">
        <v>78</v>
      </c>
      <c r="E58" s="14" t="s">
        <v>79</v>
      </c>
      <c r="F58" s="67">
        <f>SUM(G58:R58)</f>
        <v>12</v>
      </c>
      <c r="G58" s="13">
        <v>1</v>
      </c>
      <c r="H58" s="13">
        <v>1</v>
      </c>
      <c r="I58" s="13">
        <v>1</v>
      </c>
      <c r="J58" s="13">
        <v>1</v>
      </c>
      <c r="K58" s="13">
        <v>1</v>
      </c>
      <c r="L58" s="13">
        <v>1</v>
      </c>
      <c r="M58" s="13">
        <v>1</v>
      </c>
      <c r="N58" s="13">
        <v>1</v>
      </c>
      <c r="O58" s="13">
        <v>1</v>
      </c>
      <c r="P58" s="13">
        <v>1</v>
      </c>
      <c r="Q58" s="13">
        <v>1</v>
      </c>
      <c r="R58" s="214">
        <v>1</v>
      </c>
      <c r="S58" s="217">
        <v>0</v>
      </c>
      <c r="T58" s="211" t="s">
        <v>173</v>
      </c>
      <c r="U58" s="61"/>
    </row>
    <row r="59" spans="2:21" s="62" customFormat="1" ht="51">
      <c r="B59" s="100" t="s">
        <v>202</v>
      </c>
      <c r="C59" s="3" t="s">
        <v>67</v>
      </c>
      <c r="D59" s="14" t="s">
        <v>154</v>
      </c>
      <c r="E59" s="14" t="s">
        <v>79</v>
      </c>
      <c r="F59" s="101">
        <v>29</v>
      </c>
      <c r="G59" s="102">
        <v>6</v>
      </c>
      <c r="H59" s="102"/>
      <c r="I59" s="102">
        <v>7</v>
      </c>
      <c r="J59" s="102"/>
      <c r="K59" s="103"/>
      <c r="L59" s="102">
        <v>8</v>
      </c>
      <c r="M59" s="102"/>
      <c r="N59" s="102"/>
      <c r="O59" s="102"/>
      <c r="P59" s="103"/>
      <c r="Q59" s="103"/>
      <c r="R59" s="215">
        <v>8</v>
      </c>
      <c r="S59" s="217">
        <v>0</v>
      </c>
      <c r="T59" s="211" t="s">
        <v>173</v>
      </c>
      <c r="U59" s="61"/>
    </row>
    <row r="60" spans="2:21" s="62" customFormat="1" ht="51">
      <c r="B60" s="104" t="s">
        <v>203</v>
      </c>
      <c r="C60" s="3" t="s">
        <v>67</v>
      </c>
      <c r="D60" s="23" t="s">
        <v>80</v>
      </c>
      <c r="E60" s="23" t="s">
        <v>81</v>
      </c>
      <c r="F60" s="105">
        <v>4</v>
      </c>
      <c r="G60" s="22"/>
      <c r="H60" s="22"/>
      <c r="I60" s="22">
        <v>1</v>
      </c>
      <c r="J60" s="22"/>
      <c r="K60" s="23"/>
      <c r="L60" s="22">
        <v>1</v>
      </c>
      <c r="M60" s="22"/>
      <c r="N60" s="22"/>
      <c r="O60" s="22">
        <v>1</v>
      </c>
      <c r="P60" s="23"/>
      <c r="Q60" s="23"/>
      <c r="R60" s="197">
        <v>1</v>
      </c>
      <c r="S60" s="217">
        <v>0</v>
      </c>
      <c r="T60" s="216" t="s">
        <v>174</v>
      </c>
      <c r="U60" s="106">
        <f>SUM(S55:S60)</f>
        <v>0</v>
      </c>
    </row>
    <row r="61" spans="2:21" s="62" customFormat="1" ht="15.75">
      <c r="B61" s="308" t="s">
        <v>155</v>
      </c>
      <c r="C61" s="308"/>
      <c r="D61" s="308"/>
      <c r="E61" s="308"/>
      <c r="F61" s="308"/>
      <c r="G61" s="308"/>
      <c r="H61" s="308"/>
      <c r="I61" s="308"/>
      <c r="J61" s="308"/>
      <c r="K61" s="308"/>
      <c r="L61" s="308"/>
      <c r="M61" s="308"/>
      <c r="N61" s="308"/>
      <c r="O61" s="308"/>
      <c r="P61" s="308"/>
      <c r="Q61" s="308"/>
      <c r="R61" s="308"/>
      <c r="S61" s="308"/>
      <c r="T61" s="308"/>
      <c r="U61" s="61"/>
    </row>
    <row r="62" spans="2:21" s="62" customFormat="1" ht="12.75">
      <c r="B62" s="294" t="s">
        <v>12</v>
      </c>
      <c r="C62" s="294"/>
      <c r="D62" s="294"/>
      <c r="E62" s="294"/>
      <c r="F62" s="294"/>
      <c r="G62" s="294"/>
      <c r="H62" s="294"/>
      <c r="I62" s="294"/>
      <c r="J62" s="294"/>
      <c r="K62" s="294"/>
      <c r="L62" s="294"/>
      <c r="M62" s="294"/>
      <c r="N62" s="294"/>
      <c r="O62" s="294"/>
      <c r="P62" s="294"/>
      <c r="Q62" s="294"/>
      <c r="R62" s="294"/>
      <c r="S62" s="294"/>
      <c r="T62" s="294"/>
      <c r="U62" s="61"/>
    </row>
    <row r="63" spans="2:21" s="62" customFormat="1" ht="17.100000000000001" customHeight="1">
      <c r="B63" s="298" t="s">
        <v>144</v>
      </c>
      <c r="C63" s="298" t="s">
        <v>143</v>
      </c>
      <c r="D63" s="298" t="s">
        <v>13</v>
      </c>
      <c r="E63" s="298" t="s">
        <v>14</v>
      </c>
      <c r="F63" s="297" t="s">
        <v>15</v>
      </c>
      <c r="G63" s="297"/>
      <c r="H63" s="297"/>
      <c r="I63" s="297"/>
      <c r="J63" s="297"/>
      <c r="K63" s="297"/>
      <c r="L63" s="297"/>
      <c r="M63" s="297"/>
      <c r="N63" s="297"/>
      <c r="O63" s="297"/>
      <c r="P63" s="297"/>
      <c r="Q63" s="297"/>
      <c r="R63" s="297"/>
      <c r="S63" s="297" t="s">
        <v>136</v>
      </c>
      <c r="T63" s="298" t="s">
        <v>16</v>
      </c>
      <c r="U63" s="61"/>
    </row>
    <row r="64" spans="2:21" s="62" customFormat="1" ht="18" customHeight="1">
      <c r="B64" s="298"/>
      <c r="C64" s="298"/>
      <c r="D64" s="298"/>
      <c r="E64" s="298"/>
      <c r="F64" s="298" t="s">
        <v>17</v>
      </c>
      <c r="G64" s="297" t="s">
        <v>18</v>
      </c>
      <c r="H64" s="297"/>
      <c r="I64" s="297"/>
      <c r="J64" s="297" t="s">
        <v>19</v>
      </c>
      <c r="K64" s="297"/>
      <c r="L64" s="297"/>
      <c r="M64" s="297" t="s">
        <v>20</v>
      </c>
      <c r="N64" s="297"/>
      <c r="O64" s="297"/>
      <c r="P64" s="297" t="s">
        <v>21</v>
      </c>
      <c r="Q64" s="297"/>
      <c r="R64" s="297"/>
      <c r="S64" s="297"/>
      <c r="T64" s="298"/>
      <c r="U64" s="61"/>
    </row>
    <row r="65" spans="2:21" s="62" customFormat="1" ht="12.75">
      <c r="B65" s="298"/>
      <c r="C65" s="298"/>
      <c r="D65" s="298"/>
      <c r="E65" s="298"/>
      <c r="F65" s="298"/>
      <c r="G65" s="29" t="s">
        <v>22</v>
      </c>
      <c r="H65" s="29" t="s">
        <v>23</v>
      </c>
      <c r="I65" s="29" t="s">
        <v>24</v>
      </c>
      <c r="J65" s="29" t="s">
        <v>25</v>
      </c>
      <c r="K65" s="28" t="s">
        <v>26</v>
      </c>
      <c r="L65" s="29" t="s">
        <v>27</v>
      </c>
      <c r="M65" s="29" t="s">
        <v>28</v>
      </c>
      <c r="N65" s="29" t="s">
        <v>29</v>
      </c>
      <c r="O65" s="29" t="s">
        <v>30</v>
      </c>
      <c r="P65" s="28" t="s">
        <v>31</v>
      </c>
      <c r="Q65" s="28" t="s">
        <v>32</v>
      </c>
      <c r="R65" s="28" t="s">
        <v>33</v>
      </c>
      <c r="S65" s="189" t="s">
        <v>34</v>
      </c>
      <c r="T65" s="298"/>
      <c r="U65" s="61"/>
    </row>
    <row r="66" spans="2:21" s="62" customFormat="1" ht="126.95" customHeight="1">
      <c r="B66" s="39" t="s">
        <v>251</v>
      </c>
      <c r="C66" s="3" t="s">
        <v>67</v>
      </c>
      <c r="D66" s="40" t="s">
        <v>259</v>
      </c>
      <c r="E66" s="40" t="s">
        <v>156</v>
      </c>
      <c r="F66" s="40">
        <v>4</v>
      </c>
      <c r="G66" s="41"/>
      <c r="H66" s="41"/>
      <c r="I66" s="41">
        <v>1</v>
      </c>
      <c r="J66" s="41"/>
      <c r="K66" s="40"/>
      <c r="L66" s="41">
        <v>1</v>
      </c>
      <c r="M66" s="41"/>
      <c r="N66" s="41"/>
      <c r="O66" s="41">
        <v>1</v>
      </c>
      <c r="P66" s="40"/>
      <c r="Q66" s="40"/>
      <c r="R66" s="200">
        <v>1</v>
      </c>
      <c r="S66" s="191">
        <v>0</v>
      </c>
      <c r="T66" s="194" t="s">
        <v>175</v>
      </c>
      <c r="U66" s="61"/>
    </row>
    <row r="67" spans="2:21" s="62" customFormat="1" ht="76.5">
      <c r="B67" s="163" t="s">
        <v>257</v>
      </c>
      <c r="C67" s="3" t="s">
        <v>67</v>
      </c>
      <c r="D67" s="162" t="s">
        <v>258</v>
      </c>
      <c r="E67" s="162" t="s">
        <v>157</v>
      </c>
      <c r="F67" s="162">
        <f>SUM(G67:R67)</f>
        <v>2</v>
      </c>
      <c r="G67" s="164"/>
      <c r="H67" s="164"/>
      <c r="I67" s="183">
        <v>1</v>
      </c>
      <c r="J67" s="165"/>
      <c r="K67" s="166"/>
      <c r="L67" s="165"/>
      <c r="M67" s="165"/>
      <c r="N67" s="165"/>
      <c r="O67" s="165"/>
      <c r="P67" s="166"/>
      <c r="Q67" s="166"/>
      <c r="R67" s="196">
        <v>1</v>
      </c>
      <c r="S67" s="217">
        <v>0</v>
      </c>
      <c r="T67" s="218" t="s">
        <v>176</v>
      </c>
      <c r="U67" s="66">
        <f>SUM(S66:S67)</f>
        <v>0</v>
      </c>
    </row>
    <row r="68" spans="2:21" s="62" customFormat="1" ht="15.75">
      <c r="B68" s="305" t="s">
        <v>5</v>
      </c>
      <c r="C68" s="305"/>
      <c r="D68" s="305"/>
      <c r="E68" s="305"/>
      <c r="F68" s="305"/>
      <c r="G68" s="305"/>
      <c r="H68" s="305"/>
      <c r="I68" s="305"/>
      <c r="J68" s="305"/>
      <c r="K68" s="305"/>
      <c r="L68" s="305"/>
      <c r="M68" s="305"/>
      <c r="N68" s="305"/>
      <c r="O68" s="305"/>
      <c r="P68" s="305"/>
      <c r="Q68" s="305"/>
      <c r="R68" s="305"/>
      <c r="S68" s="305"/>
      <c r="T68" s="305"/>
      <c r="U68" s="61"/>
    </row>
    <row r="69" spans="2:21" s="62" customFormat="1" ht="12.75">
      <c r="B69" s="294" t="s">
        <v>12</v>
      </c>
      <c r="C69" s="294"/>
      <c r="D69" s="294"/>
      <c r="E69" s="294"/>
      <c r="F69" s="294"/>
      <c r="G69" s="294"/>
      <c r="H69" s="294"/>
      <c r="I69" s="294"/>
      <c r="J69" s="294"/>
      <c r="K69" s="294"/>
      <c r="L69" s="294"/>
      <c r="M69" s="294"/>
      <c r="N69" s="294"/>
      <c r="O69" s="294"/>
      <c r="P69" s="294"/>
      <c r="Q69" s="294"/>
      <c r="R69" s="294"/>
      <c r="S69" s="294"/>
      <c r="T69" s="294"/>
      <c r="U69" s="61"/>
    </row>
    <row r="70" spans="2:21" s="62" customFormat="1" ht="17.100000000000001" customHeight="1">
      <c r="B70" s="298" t="s">
        <v>144</v>
      </c>
      <c r="C70" s="298" t="s">
        <v>143</v>
      </c>
      <c r="D70" s="298" t="s">
        <v>13</v>
      </c>
      <c r="E70" s="298" t="s">
        <v>14</v>
      </c>
      <c r="F70" s="297" t="s">
        <v>15</v>
      </c>
      <c r="G70" s="297"/>
      <c r="H70" s="297"/>
      <c r="I70" s="297"/>
      <c r="J70" s="297"/>
      <c r="K70" s="297"/>
      <c r="L70" s="297"/>
      <c r="M70" s="297"/>
      <c r="N70" s="297"/>
      <c r="O70" s="297"/>
      <c r="P70" s="297"/>
      <c r="Q70" s="297"/>
      <c r="R70" s="297"/>
      <c r="S70" s="297" t="s">
        <v>136</v>
      </c>
      <c r="T70" s="298" t="s">
        <v>16</v>
      </c>
      <c r="U70" s="61"/>
    </row>
    <row r="71" spans="2:21" s="62" customFormat="1" ht="18" customHeight="1">
      <c r="B71" s="298"/>
      <c r="C71" s="298"/>
      <c r="D71" s="298"/>
      <c r="E71" s="298"/>
      <c r="F71" s="298" t="s">
        <v>17</v>
      </c>
      <c r="G71" s="297" t="s">
        <v>18</v>
      </c>
      <c r="H71" s="297"/>
      <c r="I71" s="297"/>
      <c r="J71" s="297" t="s">
        <v>19</v>
      </c>
      <c r="K71" s="297"/>
      <c r="L71" s="297"/>
      <c r="M71" s="297" t="s">
        <v>20</v>
      </c>
      <c r="N71" s="297"/>
      <c r="O71" s="297"/>
      <c r="P71" s="297" t="s">
        <v>21</v>
      </c>
      <c r="Q71" s="297"/>
      <c r="R71" s="297"/>
      <c r="S71" s="297"/>
      <c r="T71" s="298"/>
      <c r="U71" s="61"/>
    </row>
    <row r="72" spans="2:21" s="62" customFormat="1" ht="12.75">
      <c r="B72" s="298"/>
      <c r="C72" s="298"/>
      <c r="D72" s="298"/>
      <c r="E72" s="298"/>
      <c r="F72" s="298"/>
      <c r="G72" s="29" t="s">
        <v>22</v>
      </c>
      <c r="H72" s="29" t="s">
        <v>23</v>
      </c>
      <c r="I72" s="29" t="s">
        <v>24</v>
      </c>
      <c r="J72" s="29" t="s">
        <v>25</v>
      </c>
      <c r="K72" s="28" t="s">
        <v>26</v>
      </c>
      <c r="L72" s="29" t="s">
        <v>27</v>
      </c>
      <c r="M72" s="29" t="s">
        <v>28</v>
      </c>
      <c r="N72" s="29" t="s">
        <v>29</v>
      </c>
      <c r="O72" s="29" t="s">
        <v>30</v>
      </c>
      <c r="P72" s="28" t="s">
        <v>31</v>
      </c>
      <c r="Q72" s="28" t="s">
        <v>32</v>
      </c>
      <c r="R72" s="28" t="s">
        <v>33</v>
      </c>
      <c r="S72" s="28" t="s">
        <v>34</v>
      </c>
      <c r="T72" s="298"/>
      <c r="U72" s="61"/>
    </row>
    <row r="73" spans="2:21" s="62" customFormat="1" ht="51">
      <c r="B73" s="84" t="s">
        <v>279</v>
      </c>
      <c r="C73" s="3" t="s">
        <v>67</v>
      </c>
      <c r="D73" s="5" t="s">
        <v>194</v>
      </c>
      <c r="E73" s="5" t="s">
        <v>83</v>
      </c>
      <c r="F73" s="3">
        <f>SUM(G73:R73)</f>
        <v>4</v>
      </c>
      <c r="G73" s="3"/>
      <c r="H73" s="3"/>
      <c r="I73" s="3">
        <v>1</v>
      </c>
      <c r="J73" s="3"/>
      <c r="K73" s="3"/>
      <c r="L73" s="3">
        <v>1</v>
      </c>
      <c r="M73" s="3"/>
      <c r="N73" s="3"/>
      <c r="O73" s="3">
        <v>1</v>
      </c>
      <c r="P73" s="3"/>
      <c r="Q73" s="3"/>
      <c r="R73" s="10">
        <v>1</v>
      </c>
      <c r="S73" s="217">
        <v>7622080</v>
      </c>
      <c r="T73" s="107" t="s">
        <v>177</v>
      </c>
      <c r="U73" s="61"/>
    </row>
    <row r="74" spans="2:21" s="62" customFormat="1" ht="51">
      <c r="B74" s="100" t="s">
        <v>204</v>
      </c>
      <c r="C74" s="3" t="s">
        <v>82</v>
      </c>
      <c r="D74" s="5" t="s">
        <v>300</v>
      </c>
      <c r="E74" s="14" t="s">
        <v>84</v>
      </c>
      <c r="F74" s="97">
        <f>SUM(G74:R74)</f>
        <v>1</v>
      </c>
      <c r="G74" s="13"/>
      <c r="H74" s="13"/>
      <c r="I74" s="46">
        <v>0.25</v>
      </c>
      <c r="J74" s="46"/>
      <c r="K74" s="13"/>
      <c r="L74" s="46">
        <v>0.25</v>
      </c>
      <c r="M74" s="46"/>
      <c r="N74" s="13"/>
      <c r="O74" s="46">
        <v>0.25</v>
      </c>
      <c r="P74" s="13"/>
      <c r="Q74" s="46"/>
      <c r="R74" s="60">
        <v>0.25</v>
      </c>
      <c r="S74" s="217">
        <v>8240000</v>
      </c>
      <c r="T74" s="107" t="s">
        <v>177</v>
      </c>
      <c r="U74" s="61"/>
    </row>
    <row r="75" spans="2:21" s="62" customFormat="1" ht="51">
      <c r="B75" s="100" t="s">
        <v>262</v>
      </c>
      <c r="C75" s="3" t="s">
        <v>82</v>
      </c>
      <c r="D75" s="5" t="s">
        <v>300</v>
      </c>
      <c r="E75" s="14" t="s">
        <v>85</v>
      </c>
      <c r="F75" s="97">
        <f>SUM(G75:R75)</f>
        <v>1</v>
      </c>
      <c r="G75" s="13"/>
      <c r="H75" s="13"/>
      <c r="I75" s="46">
        <v>1</v>
      </c>
      <c r="J75" s="46"/>
      <c r="K75" s="13"/>
      <c r="L75" s="46"/>
      <c r="M75" s="46"/>
      <c r="N75" s="13"/>
      <c r="O75" s="46"/>
      <c r="P75" s="13"/>
      <c r="Q75" s="46"/>
      <c r="R75" s="60"/>
      <c r="S75" s="217">
        <v>0</v>
      </c>
      <c r="T75" s="107" t="s">
        <v>177</v>
      </c>
      <c r="U75" s="61"/>
    </row>
    <row r="76" spans="2:21" s="62" customFormat="1" ht="63.75">
      <c r="B76" s="108" t="s">
        <v>260</v>
      </c>
      <c r="C76" s="3" t="s">
        <v>82</v>
      </c>
      <c r="D76" s="5" t="s">
        <v>300</v>
      </c>
      <c r="E76" s="14" t="s">
        <v>86</v>
      </c>
      <c r="F76" s="97">
        <v>1</v>
      </c>
      <c r="G76" s="13"/>
      <c r="H76" s="13"/>
      <c r="I76" s="13"/>
      <c r="J76" s="46">
        <v>0.25</v>
      </c>
      <c r="K76" s="13"/>
      <c r="L76" s="13"/>
      <c r="M76" s="46">
        <v>0.25</v>
      </c>
      <c r="N76" s="13"/>
      <c r="O76" s="13"/>
      <c r="P76" s="13"/>
      <c r="Q76" s="46">
        <v>0.5</v>
      </c>
      <c r="R76" s="193"/>
      <c r="S76" s="217">
        <v>3500000</v>
      </c>
      <c r="T76" s="107" t="s">
        <v>177</v>
      </c>
      <c r="U76" s="61"/>
    </row>
    <row r="77" spans="2:21" s="62" customFormat="1" ht="63.75">
      <c r="B77" s="108" t="s">
        <v>252</v>
      </c>
      <c r="C77" s="3" t="s">
        <v>82</v>
      </c>
      <c r="D77" s="5" t="s">
        <v>300</v>
      </c>
      <c r="E77" s="14" t="s">
        <v>86</v>
      </c>
      <c r="F77" s="97">
        <v>1</v>
      </c>
      <c r="G77" s="13"/>
      <c r="H77" s="13"/>
      <c r="I77" s="13"/>
      <c r="J77" s="46">
        <v>0.25</v>
      </c>
      <c r="K77" s="13"/>
      <c r="L77" s="13"/>
      <c r="M77" s="46">
        <v>0.25</v>
      </c>
      <c r="N77" s="13"/>
      <c r="O77" s="13"/>
      <c r="P77" s="13"/>
      <c r="Q77" s="46">
        <v>0.5</v>
      </c>
      <c r="R77" s="193"/>
      <c r="S77" s="217">
        <v>15080000</v>
      </c>
      <c r="T77" s="107" t="s">
        <v>177</v>
      </c>
      <c r="U77" s="61"/>
    </row>
    <row r="78" spans="2:21" s="62" customFormat="1" ht="102">
      <c r="B78" s="259" t="s">
        <v>253</v>
      </c>
      <c r="C78" s="260" t="s">
        <v>67</v>
      </c>
      <c r="D78" s="261" t="s">
        <v>195</v>
      </c>
      <c r="E78" s="23" t="s">
        <v>196</v>
      </c>
      <c r="F78" s="260">
        <f>SUM(G78:R78)</f>
        <v>4</v>
      </c>
      <c r="G78" s="260"/>
      <c r="H78" s="260"/>
      <c r="I78" s="260">
        <v>1</v>
      </c>
      <c r="J78" s="260"/>
      <c r="K78" s="260"/>
      <c r="L78" s="260">
        <v>1</v>
      </c>
      <c r="M78" s="260"/>
      <c r="N78" s="260"/>
      <c r="O78" s="260">
        <v>1</v>
      </c>
      <c r="P78" s="260"/>
      <c r="Q78" s="260"/>
      <c r="R78" s="262">
        <v>1</v>
      </c>
      <c r="S78" s="263">
        <v>0</v>
      </c>
      <c r="T78" s="264" t="s">
        <v>177</v>
      </c>
      <c r="U78" s="61"/>
    </row>
    <row r="79" spans="2:21" s="62" customFormat="1" ht="15.75">
      <c r="B79" s="305" t="s">
        <v>6</v>
      </c>
      <c r="C79" s="305"/>
      <c r="D79" s="305"/>
      <c r="E79" s="305"/>
      <c r="F79" s="305"/>
      <c r="G79" s="305"/>
      <c r="H79" s="305"/>
      <c r="I79" s="305"/>
      <c r="J79" s="305"/>
      <c r="K79" s="305"/>
      <c r="L79" s="305"/>
      <c r="M79" s="305"/>
      <c r="N79" s="305"/>
      <c r="O79" s="305"/>
      <c r="P79" s="305"/>
      <c r="Q79" s="305"/>
      <c r="R79" s="305"/>
      <c r="S79" s="305"/>
      <c r="T79" s="305"/>
      <c r="U79" s="61"/>
    </row>
    <row r="80" spans="2:21" s="62" customFormat="1" ht="12.75">
      <c r="B80" s="309" t="s">
        <v>12</v>
      </c>
      <c r="C80" s="303"/>
      <c r="D80" s="303"/>
      <c r="E80" s="303"/>
      <c r="F80" s="303"/>
      <c r="G80" s="303"/>
      <c r="H80" s="303"/>
      <c r="I80" s="303"/>
      <c r="J80" s="303"/>
      <c r="K80" s="303"/>
      <c r="L80" s="303"/>
      <c r="M80" s="303"/>
      <c r="N80" s="303"/>
      <c r="O80" s="303"/>
      <c r="P80" s="303"/>
      <c r="Q80" s="303"/>
      <c r="R80" s="303"/>
      <c r="S80" s="303"/>
      <c r="T80" s="303"/>
      <c r="U80" s="61"/>
    </row>
    <row r="81" spans="2:21" s="62" customFormat="1" ht="18" customHeight="1">
      <c r="B81" s="298" t="s">
        <v>144</v>
      </c>
      <c r="C81" s="298" t="s">
        <v>143</v>
      </c>
      <c r="D81" s="298" t="s">
        <v>13</v>
      </c>
      <c r="E81" s="298" t="s">
        <v>14</v>
      </c>
      <c r="F81" s="302" t="s">
        <v>15</v>
      </c>
      <c r="G81" s="303"/>
      <c r="H81" s="303"/>
      <c r="I81" s="303"/>
      <c r="J81" s="303"/>
      <c r="K81" s="303"/>
      <c r="L81" s="303"/>
      <c r="M81" s="303"/>
      <c r="N81" s="303"/>
      <c r="O81" s="303"/>
      <c r="P81" s="303"/>
      <c r="Q81" s="303"/>
      <c r="R81" s="303"/>
      <c r="S81" s="302" t="s">
        <v>136</v>
      </c>
      <c r="T81" s="304" t="s">
        <v>16</v>
      </c>
      <c r="U81" s="61"/>
    </row>
    <row r="82" spans="2:21" s="62" customFormat="1" ht="18.95" customHeight="1">
      <c r="B82" s="298"/>
      <c r="C82" s="298"/>
      <c r="D82" s="298"/>
      <c r="E82" s="298"/>
      <c r="F82" s="304" t="s">
        <v>17</v>
      </c>
      <c r="G82" s="302" t="s">
        <v>18</v>
      </c>
      <c r="H82" s="303"/>
      <c r="I82" s="303"/>
      <c r="J82" s="302" t="s">
        <v>19</v>
      </c>
      <c r="K82" s="303"/>
      <c r="L82" s="303"/>
      <c r="M82" s="302" t="s">
        <v>20</v>
      </c>
      <c r="N82" s="303"/>
      <c r="O82" s="303"/>
      <c r="P82" s="302" t="s">
        <v>21</v>
      </c>
      <c r="Q82" s="303"/>
      <c r="R82" s="303"/>
      <c r="S82" s="303"/>
      <c r="T82" s="303"/>
      <c r="U82" s="61"/>
    </row>
    <row r="83" spans="2:21" s="62" customFormat="1" ht="12.75">
      <c r="B83" s="298"/>
      <c r="C83" s="298"/>
      <c r="D83" s="298"/>
      <c r="E83" s="298"/>
      <c r="F83" s="304"/>
      <c r="G83" s="110" t="s">
        <v>22</v>
      </c>
      <c r="H83" s="110" t="s">
        <v>23</v>
      </c>
      <c r="I83" s="110" t="s">
        <v>24</v>
      </c>
      <c r="J83" s="110" t="s">
        <v>25</v>
      </c>
      <c r="K83" s="109" t="s">
        <v>26</v>
      </c>
      <c r="L83" s="110" t="s">
        <v>27</v>
      </c>
      <c r="M83" s="110" t="s">
        <v>28</v>
      </c>
      <c r="N83" s="110" t="s">
        <v>29</v>
      </c>
      <c r="O83" s="110" t="s">
        <v>30</v>
      </c>
      <c r="P83" s="109" t="s">
        <v>31</v>
      </c>
      <c r="Q83" s="109" t="s">
        <v>32</v>
      </c>
      <c r="R83" s="109" t="s">
        <v>33</v>
      </c>
      <c r="S83" s="109" t="s">
        <v>34</v>
      </c>
      <c r="T83" s="303"/>
      <c r="U83" s="61"/>
    </row>
    <row r="84" spans="2:21" s="62" customFormat="1" ht="63.75">
      <c r="B84" s="111" t="s">
        <v>261</v>
      </c>
      <c r="C84" s="3" t="s">
        <v>82</v>
      </c>
      <c r="D84" s="112" t="s">
        <v>147</v>
      </c>
      <c r="E84" s="112" t="s">
        <v>87</v>
      </c>
      <c r="F84" s="42">
        <v>1</v>
      </c>
      <c r="G84" s="113"/>
      <c r="H84" s="113"/>
      <c r="I84" s="114">
        <v>0.25</v>
      </c>
      <c r="J84" s="114"/>
      <c r="K84" s="113"/>
      <c r="L84" s="114">
        <v>0.25</v>
      </c>
      <c r="M84" s="113"/>
      <c r="N84" s="113"/>
      <c r="O84" s="114">
        <v>0.25</v>
      </c>
      <c r="P84" s="113"/>
      <c r="Q84" s="113"/>
      <c r="R84" s="219">
        <v>0.25</v>
      </c>
      <c r="S84" s="265">
        <v>0</v>
      </c>
      <c r="T84" s="223" t="s">
        <v>178</v>
      </c>
      <c r="U84" s="61"/>
    </row>
    <row r="85" spans="2:21" s="62" customFormat="1" ht="76.5">
      <c r="B85" s="115" t="s">
        <v>205</v>
      </c>
      <c r="C85" s="3" t="s">
        <v>82</v>
      </c>
      <c r="D85" s="112" t="s">
        <v>148</v>
      </c>
      <c r="E85" s="112" t="s">
        <v>88</v>
      </c>
      <c r="F85" s="42">
        <v>1</v>
      </c>
      <c r="G85" s="116"/>
      <c r="H85" s="117"/>
      <c r="I85" s="118"/>
      <c r="J85" s="117">
        <v>0.25</v>
      </c>
      <c r="K85" s="117">
        <v>0.25</v>
      </c>
      <c r="L85" s="118"/>
      <c r="M85" s="118"/>
      <c r="N85" s="117">
        <v>0.25</v>
      </c>
      <c r="O85" s="118"/>
      <c r="P85" s="118"/>
      <c r="Q85" s="114">
        <v>0.25</v>
      </c>
      <c r="R85" s="220"/>
      <c r="S85" s="226">
        <v>3850000</v>
      </c>
      <c r="T85" s="224" t="s">
        <v>179</v>
      </c>
      <c r="U85" s="61"/>
    </row>
    <row r="86" spans="2:21" s="62" customFormat="1" ht="89.25">
      <c r="B86" s="115" t="s">
        <v>206</v>
      </c>
      <c r="C86" s="3" t="s">
        <v>82</v>
      </c>
      <c r="D86" s="112" t="s">
        <v>89</v>
      </c>
      <c r="E86" s="112" t="s">
        <v>158</v>
      </c>
      <c r="F86" s="42">
        <v>1</v>
      </c>
      <c r="G86" s="119"/>
      <c r="H86" s="116"/>
      <c r="I86" s="117">
        <v>0.25</v>
      </c>
      <c r="J86" s="117"/>
      <c r="K86" s="118"/>
      <c r="L86" s="117">
        <v>0.25</v>
      </c>
      <c r="M86" s="118"/>
      <c r="N86" s="118"/>
      <c r="O86" s="117">
        <v>0.25</v>
      </c>
      <c r="P86" s="118"/>
      <c r="Q86" s="118"/>
      <c r="R86" s="221">
        <v>0.25</v>
      </c>
      <c r="S86" s="226">
        <v>0</v>
      </c>
      <c r="T86" s="224" t="s">
        <v>179</v>
      </c>
      <c r="U86" s="61"/>
    </row>
    <row r="87" spans="2:21" s="62" customFormat="1" ht="89.25">
      <c r="B87" s="89" t="s">
        <v>207</v>
      </c>
      <c r="C87" s="112" t="s">
        <v>82</v>
      </c>
      <c r="D87" s="112" t="s">
        <v>90</v>
      </c>
      <c r="E87" s="112" t="s">
        <v>91</v>
      </c>
      <c r="F87" s="42">
        <v>1</v>
      </c>
      <c r="G87" s="116"/>
      <c r="H87" s="116"/>
      <c r="I87" s="117"/>
      <c r="J87" s="117">
        <v>0.25</v>
      </c>
      <c r="K87" s="118"/>
      <c r="L87" s="117">
        <v>0.25</v>
      </c>
      <c r="M87" s="118"/>
      <c r="N87" s="118"/>
      <c r="O87" s="117">
        <v>0.25</v>
      </c>
      <c r="P87" s="118"/>
      <c r="Q87" s="118"/>
      <c r="R87" s="221">
        <v>0.25</v>
      </c>
      <c r="S87" s="226">
        <v>6403600</v>
      </c>
      <c r="T87" s="224" t="s">
        <v>180</v>
      </c>
      <c r="U87" s="61"/>
    </row>
    <row r="88" spans="2:21" s="62" customFormat="1" ht="51">
      <c r="B88" s="120" t="s">
        <v>208</v>
      </c>
      <c r="C88" s="121" t="s">
        <v>82</v>
      </c>
      <c r="D88" s="121" t="s">
        <v>92</v>
      </c>
      <c r="E88" s="121" t="s">
        <v>87</v>
      </c>
      <c r="F88" s="43">
        <v>1</v>
      </c>
      <c r="G88" s="44"/>
      <c r="H88" s="44"/>
      <c r="I88" s="122"/>
      <c r="J88" s="122">
        <v>0.25</v>
      </c>
      <c r="K88" s="123"/>
      <c r="L88" s="122">
        <v>0.25</v>
      </c>
      <c r="M88" s="123"/>
      <c r="N88" s="123"/>
      <c r="O88" s="122">
        <v>0.25</v>
      </c>
      <c r="P88" s="123"/>
      <c r="Q88" s="123"/>
      <c r="R88" s="222">
        <v>0.25</v>
      </c>
      <c r="S88" s="226">
        <v>123000</v>
      </c>
      <c r="T88" s="225" t="s">
        <v>179</v>
      </c>
      <c r="U88" s="106">
        <f>SUM(S84:S88)</f>
        <v>10376600</v>
      </c>
    </row>
    <row r="89" spans="2:21" s="62" customFormat="1" ht="15.75">
      <c r="B89" s="305" t="s">
        <v>7</v>
      </c>
      <c r="C89" s="305"/>
      <c r="D89" s="305"/>
      <c r="E89" s="305"/>
      <c r="F89" s="305"/>
      <c r="G89" s="305"/>
      <c r="H89" s="305"/>
      <c r="I89" s="305"/>
      <c r="J89" s="305"/>
      <c r="K89" s="305"/>
      <c r="L89" s="305"/>
      <c r="M89" s="305"/>
      <c r="N89" s="305"/>
      <c r="O89" s="305"/>
      <c r="P89" s="305"/>
      <c r="Q89" s="305"/>
      <c r="R89" s="305"/>
      <c r="S89" s="305"/>
      <c r="T89" s="305"/>
      <c r="U89" s="61"/>
    </row>
    <row r="90" spans="2:21" s="62" customFormat="1" ht="12.75">
      <c r="B90" s="294" t="s">
        <v>12</v>
      </c>
      <c r="C90" s="294"/>
      <c r="D90" s="294"/>
      <c r="E90" s="294"/>
      <c r="F90" s="294"/>
      <c r="G90" s="294"/>
      <c r="H90" s="294"/>
      <c r="I90" s="294"/>
      <c r="J90" s="294"/>
      <c r="K90" s="294"/>
      <c r="L90" s="294"/>
      <c r="M90" s="294"/>
      <c r="N90" s="294"/>
      <c r="O90" s="294"/>
      <c r="P90" s="294"/>
      <c r="Q90" s="294"/>
      <c r="R90" s="294"/>
      <c r="S90" s="294"/>
      <c r="T90" s="294"/>
      <c r="U90" s="61"/>
    </row>
    <row r="91" spans="2:21" s="62" customFormat="1" ht="17.100000000000001" customHeight="1">
      <c r="B91" s="298" t="s">
        <v>144</v>
      </c>
      <c r="C91" s="298" t="s">
        <v>143</v>
      </c>
      <c r="D91" s="298" t="s">
        <v>13</v>
      </c>
      <c r="E91" s="298" t="s">
        <v>14</v>
      </c>
      <c r="F91" s="297" t="s">
        <v>15</v>
      </c>
      <c r="G91" s="297"/>
      <c r="H91" s="297"/>
      <c r="I91" s="297"/>
      <c r="J91" s="297"/>
      <c r="K91" s="297"/>
      <c r="L91" s="297"/>
      <c r="M91" s="297"/>
      <c r="N91" s="297"/>
      <c r="O91" s="297"/>
      <c r="P91" s="297"/>
      <c r="Q91" s="297"/>
      <c r="R91" s="297"/>
      <c r="S91" s="297" t="s">
        <v>136</v>
      </c>
      <c r="T91" s="298" t="s">
        <v>16</v>
      </c>
      <c r="U91" s="61"/>
    </row>
    <row r="92" spans="2:21" s="62" customFormat="1" ht="17.100000000000001" customHeight="1">
      <c r="B92" s="298"/>
      <c r="C92" s="298"/>
      <c r="D92" s="298"/>
      <c r="E92" s="298"/>
      <c r="F92" s="298" t="s">
        <v>17</v>
      </c>
      <c r="G92" s="297" t="s">
        <v>18</v>
      </c>
      <c r="H92" s="297"/>
      <c r="I92" s="297"/>
      <c r="J92" s="297" t="s">
        <v>19</v>
      </c>
      <c r="K92" s="297"/>
      <c r="L92" s="297"/>
      <c r="M92" s="297" t="s">
        <v>20</v>
      </c>
      <c r="N92" s="297"/>
      <c r="O92" s="297"/>
      <c r="P92" s="297" t="s">
        <v>21</v>
      </c>
      <c r="Q92" s="297"/>
      <c r="R92" s="297"/>
      <c r="S92" s="297"/>
      <c r="T92" s="298"/>
      <c r="U92" s="61"/>
    </row>
    <row r="93" spans="2:21" s="62" customFormat="1" ht="12.75">
      <c r="B93" s="298"/>
      <c r="C93" s="298"/>
      <c r="D93" s="298"/>
      <c r="E93" s="298"/>
      <c r="F93" s="298"/>
      <c r="G93" s="29" t="s">
        <v>22</v>
      </c>
      <c r="H93" s="29" t="s">
        <v>23</v>
      </c>
      <c r="I93" s="29" t="s">
        <v>24</v>
      </c>
      <c r="J93" s="29" t="s">
        <v>25</v>
      </c>
      <c r="K93" s="28" t="s">
        <v>26</v>
      </c>
      <c r="L93" s="29" t="s">
        <v>27</v>
      </c>
      <c r="M93" s="29" t="s">
        <v>28</v>
      </c>
      <c r="N93" s="29" t="s">
        <v>29</v>
      </c>
      <c r="O93" s="29" t="s">
        <v>30</v>
      </c>
      <c r="P93" s="28" t="s">
        <v>31</v>
      </c>
      <c r="Q93" s="28" t="s">
        <v>32</v>
      </c>
      <c r="R93" s="28" t="s">
        <v>33</v>
      </c>
      <c r="S93" s="28" t="s">
        <v>34</v>
      </c>
      <c r="T93" s="298"/>
      <c r="U93" s="61"/>
    </row>
    <row r="94" spans="2:21" s="62" customFormat="1" ht="38.25">
      <c r="B94" s="124" t="s">
        <v>280</v>
      </c>
      <c r="C94" s="5" t="s">
        <v>82</v>
      </c>
      <c r="D94" s="5" t="s">
        <v>93</v>
      </c>
      <c r="E94" s="5" t="s">
        <v>312</v>
      </c>
      <c r="F94" s="97">
        <v>1</v>
      </c>
      <c r="G94" s="6"/>
      <c r="H94" s="6"/>
      <c r="I94" s="6"/>
      <c r="J94" s="6"/>
      <c r="K94" s="6"/>
      <c r="L94" s="6"/>
      <c r="M94" s="98">
        <v>0.4</v>
      </c>
      <c r="N94" s="6"/>
      <c r="O94" s="6"/>
      <c r="P94" s="6"/>
      <c r="Q94" s="6"/>
      <c r="R94" s="213">
        <v>0.6</v>
      </c>
      <c r="S94" s="217">
        <v>0</v>
      </c>
      <c r="T94" s="205" t="s">
        <v>94</v>
      </c>
      <c r="U94" s="61"/>
    </row>
    <row r="95" spans="2:21" s="62" customFormat="1" ht="51">
      <c r="B95" s="124" t="s">
        <v>209</v>
      </c>
      <c r="C95" s="14" t="s">
        <v>82</v>
      </c>
      <c r="D95" s="14" t="s">
        <v>95</v>
      </c>
      <c r="E95" s="14" t="s">
        <v>306</v>
      </c>
      <c r="F95" s="45">
        <v>1</v>
      </c>
      <c r="G95" s="30"/>
      <c r="H95" s="30"/>
      <c r="I95" s="30"/>
      <c r="J95" s="30"/>
      <c r="K95" s="31"/>
      <c r="L95" s="30"/>
      <c r="M95" s="46">
        <v>0.5</v>
      </c>
      <c r="N95" s="30"/>
      <c r="O95" s="30"/>
      <c r="P95" s="31"/>
      <c r="Q95" s="31"/>
      <c r="R95" s="60">
        <v>0.5</v>
      </c>
      <c r="S95" s="217">
        <v>0</v>
      </c>
      <c r="T95" s="205" t="s">
        <v>94</v>
      </c>
      <c r="U95" s="61"/>
    </row>
    <row r="96" spans="2:21" s="62" customFormat="1" ht="38.25">
      <c r="B96" s="1" t="s">
        <v>210</v>
      </c>
      <c r="C96" s="14" t="s">
        <v>67</v>
      </c>
      <c r="D96" s="14" t="s">
        <v>96</v>
      </c>
      <c r="E96" s="14" t="s">
        <v>306</v>
      </c>
      <c r="F96" s="125">
        <v>4</v>
      </c>
      <c r="G96" s="30"/>
      <c r="H96" s="30"/>
      <c r="I96" s="13">
        <v>1</v>
      </c>
      <c r="J96" s="13"/>
      <c r="K96" s="14"/>
      <c r="L96" s="13">
        <v>1</v>
      </c>
      <c r="M96" s="13"/>
      <c r="N96" s="13"/>
      <c r="O96" s="13">
        <v>1</v>
      </c>
      <c r="P96" s="14"/>
      <c r="Q96" s="14"/>
      <c r="R96" s="193">
        <v>1</v>
      </c>
      <c r="S96" s="217">
        <v>0</v>
      </c>
      <c r="T96" s="205" t="s">
        <v>97</v>
      </c>
      <c r="U96" s="61"/>
    </row>
    <row r="97" spans="2:21" s="62" customFormat="1" ht="51">
      <c r="B97" s="1" t="s">
        <v>149</v>
      </c>
      <c r="C97" s="14" t="s">
        <v>67</v>
      </c>
      <c r="D97" s="14" t="s">
        <v>301</v>
      </c>
      <c r="E97" s="14" t="s">
        <v>308</v>
      </c>
      <c r="F97" s="14">
        <v>5</v>
      </c>
      <c r="G97" s="30"/>
      <c r="H97" s="30"/>
      <c r="I97" s="30"/>
      <c r="J97" s="13">
        <v>1</v>
      </c>
      <c r="K97" s="14"/>
      <c r="L97" s="13"/>
      <c r="M97" s="13">
        <v>1</v>
      </c>
      <c r="N97" s="13"/>
      <c r="O97" s="13"/>
      <c r="P97" s="14">
        <v>3</v>
      </c>
      <c r="Q97" s="31"/>
      <c r="R97" s="227"/>
      <c r="S97" s="217">
        <v>0</v>
      </c>
      <c r="T97" s="205" t="s">
        <v>97</v>
      </c>
      <c r="U97" s="61"/>
    </row>
    <row r="98" spans="2:21" s="62" customFormat="1" ht="38.25">
      <c r="B98" s="167" t="s">
        <v>254</v>
      </c>
      <c r="C98" s="14" t="s">
        <v>67</v>
      </c>
      <c r="D98" s="65" t="s">
        <v>98</v>
      </c>
      <c r="E98" s="65" t="s">
        <v>307</v>
      </c>
      <c r="F98" s="168">
        <v>2</v>
      </c>
      <c r="G98" s="32"/>
      <c r="H98" s="32"/>
      <c r="I98" s="169"/>
      <c r="J98" s="169"/>
      <c r="K98" s="23"/>
      <c r="L98" s="22">
        <v>1</v>
      </c>
      <c r="M98" s="22"/>
      <c r="N98" s="22"/>
      <c r="O98" s="169"/>
      <c r="P98" s="23"/>
      <c r="Q98" s="170"/>
      <c r="R98" s="228">
        <v>1</v>
      </c>
      <c r="S98" s="217">
        <v>0</v>
      </c>
      <c r="T98" s="206" t="s">
        <v>94</v>
      </c>
      <c r="U98" s="106">
        <f>SUM(S94:S98)</f>
        <v>0</v>
      </c>
    </row>
    <row r="99" spans="2:21" s="62" customFormat="1" ht="15.75">
      <c r="B99" s="305" t="s">
        <v>11</v>
      </c>
      <c r="C99" s="305"/>
      <c r="D99" s="305"/>
      <c r="E99" s="305"/>
      <c r="F99" s="305"/>
      <c r="G99" s="305"/>
      <c r="H99" s="305"/>
      <c r="I99" s="305"/>
      <c r="J99" s="305"/>
      <c r="K99" s="305"/>
      <c r="L99" s="305"/>
      <c r="M99" s="305"/>
      <c r="N99" s="305"/>
      <c r="O99" s="305"/>
      <c r="P99" s="305"/>
      <c r="Q99" s="305"/>
      <c r="R99" s="305"/>
      <c r="S99" s="305"/>
      <c r="T99" s="305"/>
      <c r="U99" s="61"/>
    </row>
    <row r="100" spans="2:21" s="62" customFormat="1" ht="12.75">
      <c r="B100" s="294" t="s">
        <v>12</v>
      </c>
      <c r="C100" s="294"/>
      <c r="D100" s="294"/>
      <c r="E100" s="294"/>
      <c r="F100" s="294"/>
      <c r="G100" s="294"/>
      <c r="H100" s="294"/>
      <c r="I100" s="294"/>
      <c r="J100" s="294"/>
      <c r="K100" s="294"/>
      <c r="L100" s="294"/>
      <c r="M100" s="294"/>
      <c r="N100" s="294"/>
      <c r="O100" s="294"/>
      <c r="P100" s="294"/>
      <c r="Q100" s="294"/>
      <c r="R100" s="294"/>
      <c r="S100" s="294"/>
      <c r="T100" s="294"/>
      <c r="U100" s="61"/>
    </row>
    <row r="101" spans="2:21" s="62" customFormat="1" ht="18" customHeight="1">
      <c r="B101" s="298" t="s">
        <v>144</v>
      </c>
      <c r="C101" s="298" t="s">
        <v>143</v>
      </c>
      <c r="D101" s="298" t="s">
        <v>13</v>
      </c>
      <c r="E101" s="298" t="s">
        <v>14</v>
      </c>
      <c r="F101" s="297" t="s">
        <v>15</v>
      </c>
      <c r="G101" s="297"/>
      <c r="H101" s="297"/>
      <c r="I101" s="297"/>
      <c r="J101" s="297"/>
      <c r="K101" s="297"/>
      <c r="L101" s="297"/>
      <c r="M101" s="297"/>
      <c r="N101" s="297"/>
      <c r="O101" s="297"/>
      <c r="P101" s="297"/>
      <c r="Q101" s="297"/>
      <c r="R101" s="297"/>
      <c r="S101" s="297" t="s">
        <v>136</v>
      </c>
      <c r="T101" s="298" t="s">
        <v>99</v>
      </c>
      <c r="U101" s="61"/>
    </row>
    <row r="102" spans="2:21" s="62" customFormat="1" ht="18.95" customHeight="1">
      <c r="B102" s="298"/>
      <c r="C102" s="298"/>
      <c r="D102" s="298"/>
      <c r="E102" s="298"/>
      <c r="F102" s="298" t="s">
        <v>17</v>
      </c>
      <c r="G102" s="297" t="s">
        <v>100</v>
      </c>
      <c r="H102" s="297"/>
      <c r="I102" s="297"/>
      <c r="J102" s="297" t="s">
        <v>19</v>
      </c>
      <c r="K102" s="297"/>
      <c r="L102" s="297"/>
      <c r="M102" s="297" t="s">
        <v>20</v>
      </c>
      <c r="N102" s="297"/>
      <c r="O102" s="297"/>
      <c r="P102" s="297" t="s">
        <v>21</v>
      </c>
      <c r="Q102" s="297"/>
      <c r="R102" s="297"/>
      <c r="S102" s="297"/>
      <c r="T102" s="298"/>
      <c r="U102" s="61"/>
    </row>
    <row r="103" spans="2:21" s="62" customFormat="1" ht="12.75">
      <c r="B103" s="298"/>
      <c r="C103" s="298"/>
      <c r="D103" s="298"/>
      <c r="E103" s="298"/>
      <c r="F103" s="298"/>
      <c r="G103" s="29" t="s">
        <v>22</v>
      </c>
      <c r="H103" s="29" t="s">
        <v>23</v>
      </c>
      <c r="I103" s="29" t="s">
        <v>24</v>
      </c>
      <c r="J103" s="29" t="s">
        <v>25</v>
      </c>
      <c r="K103" s="28" t="s">
        <v>26</v>
      </c>
      <c r="L103" s="29" t="s">
        <v>27</v>
      </c>
      <c r="M103" s="29" t="s">
        <v>28</v>
      </c>
      <c r="N103" s="29" t="s">
        <v>29</v>
      </c>
      <c r="O103" s="29" t="s">
        <v>30</v>
      </c>
      <c r="P103" s="28" t="s">
        <v>31</v>
      </c>
      <c r="Q103" s="28" t="s">
        <v>32</v>
      </c>
      <c r="R103" s="28" t="s">
        <v>33</v>
      </c>
      <c r="S103" s="28" t="s">
        <v>34</v>
      </c>
      <c r="T103" s="298"/>
      <c r="U103" s="61"/>
    </row>
    <row r="104" spans="2:21" s="62" customFormat="1" ht="63.75">
      <c r="B104" s="2" t="s">
        <v>159</v>
      </c>
      <c r="C104" s="3" t="s">
        <v>67</v>
      </c>
      <c r="D104" s="4" t="s">
        <v>101</v>
      </c>
      <c r="E104" s="5" t="s">
        <v>309</v>
      </c>
      <c r="F104" s="4">
        <f>SUM(G104:R104)</f>
        <v>4</v>
      </c>
      <c r="G104" s="6"/>
      <c r="H104" s="7"/>
      <c r="I104" s="8">
        <v>1</v>
      </c>
      <c r="J104" s="9"/>
      <c r="K104" s="10"/>
      <c r="L104" s="8">
        <v>1</v>
      </c>
      <c r="M104" s="9"/>
      <c r="N104" s="3"/>
      <c r="O104" s="11">
        <v>1</v>
      </c>
      <c r="P104" s="3"/>
      <c r="Q104" s="6"/>
      <c r="R104" s="10">
        <v>1</v>
      </c>
      <c r="S104" s="217">
        <f>1450000+1850000+1000000</f>
        <v>4300000</v>
      </c>
      <c r="T104" s="205" t="s">
        <v>181</v>
      </c>
      <c r="U104" s="61"/>
    </row>
    <row r="105" spans="2:21" s="62" customFormat="1" ht="89.25">
      <c r="B105" s="12" t="s">
        <v>160</v>
      </c>
      <c r="C105" s="13" t="s">
        <v>67</v>
      </c>
      <c r="D105" s="14" t="s">
        <v>102</v>
      </c>
      <c r="E105" s="14" t="s">
        <v>310</v>
      </c>
      <c r="F105" s="15">
        <f>SUM(G105:R105)</f>
        <v>4</v>
      </c>
      <c r="G105" s="16"/>
      <c r="H105" s="15"/>
      <c r="I105" s="15">
        <v>1</v>
      </c>
      <c r="J105" s="15"/>
      <c r="K105" s="15"/>
      <c r="L105" s="15">
        <v>1</v>
      </c>
      <c r="M105" s="15"/>
      <c r="N105" s="15"/>
      <c r="O105" s="15">
        <v>1</v>
      </c>
      <c r="P105" s="15"/>
      <c r="Q105" s="15"/>
      <c r="R105" s="229">
        <v>1</v>
      </c>
      <c r="S105" s="217">
        <f>1550000+0+5850000+750000</f>
        <v>8150000</v>
      </c>
      <c r="T105" s="205" t="s">
        <v>181</v>
      </c>
      <c r="U105" s="61"/>
    </row>
    <row r="106" spans="2:21" s="62" customFormat="1" ht="51">
      <c r="B106" s="21" t="s">
        <v>103</v>
      </c>
      <c r="C106" s="22" t="s">
        <v>67</v>
      </c>
      <c r="D106" s="23" t="s">
        <v>104</v>
      </c>
      <c r="E106" s="23" t="s">
        <v>311</v>
      </c>
      <c r="F106" s="24">
        <f>SUM(G106:R106)</f>
        <v>4</v>
      </c>
      <c r="G106" s="25"/>
      <c r="H106" s="26"/>
      <c r="I106" s="26">
        <v>1</v>
      </c>
      <c r="J106" s="26"/>
      <c r="K106" s="26"/>
      <c r="L106" s="26">
        <v>1</v>
      </c>
      <c r="M106" s="26"/>
      <c r="N106" s="26"/>
      <c r="O106" s="26">
        <v>1</v>
      </c>
      <c r="P106" s="26"/>
      <c r="Q106" s="26"/>
      <c r="R106" s="230">
        <v>1</v>
      </c>
      <c r="S106" s="217">
        <v>0</v>
      </c>
      <c r="T106" s="206" t="s">
        <v>181</v>
      </c>
      <c r="U106" s="106">
        <f>SUM(S104:S106)</f>
        <v>12450000</v>
      </c>
    </row>
    <row r="107" spans="2:21" s="62" customFormat="1" ht="15.75">
      <c r="B107" s="305" t="s">
        <v>8</v>
      </c>
      <c r="C107" s="305"/>
      <c r="D107" s="305"/>
      <c r="E107" s="305"/>
      <c r="F107" s="305"/>
      <c r="G107" s="305"/>
      <c r="H107" s="305"/>
      <c r="I107" s="305"/>
      <c r="J107" s="305"/>
      <c r="K107" s="305"/>
      <c r="L107" s="305"/>
      <c r="M107" s="305"/>
      <c r="N107" s="305"/>
      <c r="O107" s="305"/>
      <c r="P107" s="305"/>
      <c r="Q107" s="305"/>
      <c r="R107" s="305"/>
      <c r="S107" s="305"/>
      <c r="T107" s="305"/>
      <c r="U107" s="61"/>
    </row>
    <row r="108" spans="2:21" s="62" customFormat="1" ht="12.75">
      <c r="B108" s="294" t="s">
        <v>12</v>
      </c>
      <c r="C108" s="294"/>
      <c r="D108" s="294"/>
      <c r="E108" s="294"/>
      <c r="F108" s="294"/>
      <c r="G108" s="294"/>
      <c r="H108" s="294"/>
      <c r="I108" s="294"/>
      <c r="J108" s="294"/>
      <c r="K108" s="294"/>
      <c r="L108" s="294"/>
      <c r="M108" s="294"/>
      <c r="N108" s="294"/>
      <c r="O108" s="294"/>
      <c r="P108" s="294"/>
      <c r="Q108" s="294"/>
      <c r="R108" s="294"/>
      <c r="S108" s="294"/>
      <c r="T108" s="294"/>
      <c r="U108" s="61"/>
    </row>
    <row r="109" spans="2:21" s="62" customFormat="1" ht="18" customHeight="1">
      <c r="B109" s="298" t="s">
        <v>144</v>
      </c>
      <c r="C109" s="298" t="s">
        <v>143</v>
      </c>
      <c r="D109" s="298" t="s">
        <v>13</v>
      </c>
      <c r="E109" s="298" t="s">
        <v>14</v>
      </c>
      <c r="F109" s="297" t="s">
        <v>15</v>
      </c>
      <c r="G109" s="297"/>
      <c r="H109" s="297"/>
      <c r="I109" s="297"/>
      <c r="J109" s="297"/>
      <c r="K109" s="297"/>
      <c r="L109" s="297"/>
      <c r="M109" s="297"/>
      <c r="N109" s="297"/>
      <c r="O109" s="297"/>
      <c r="P109" s="297"/>
      <c r="Q109" s="297"/>
      <c r="R109" s="297"/>
      <c r="S109" s="297" t="s">
        <v>136</v>
      </c>
      <c r="T109" s="298" t="s">
        <v>16</v>
      </c>
      <c r="U109" s="61"/>
    </row>
    <row r="110" spans="2:21" s="62" customFormat="1" ht="18.95" customHeight="1">
      <c r="B110" s="298"/>
      <c r="C110" s="298"/>
      <c r="D110" s="298"/>
      <c r="E110" s="298"/>
      <c r="F110" s="298" t="s">
        <v>17</v>
      </c>
      <c r="G110" s="297" t="s">
        <v>100</v>
      </c>
      <c r="H110" s="297"/>
      <c r="I110" s="297"/>
      <c r="J110" s="297" t="s">
        <v>19</v>
      </c>
      <c r="K110" s="297"/>
      <c r="L110" s="297"/>
      <c r="M110" s="297" t="s">
        <v>20</v>
      </c>
      <c r="N110" s="297"/>
      <c r="O110" s="297"/>
      <c r="P110" s="297" t="s">
        <v>21</v>
      </c>
      <c r="Q110" s="297"/>
      <c r="R110" s="297"/>
      <c r="S110" s="297"/>
      <c r="T110" s="298"/>
      <c r="U110" s="61"/>
    </row>
    <row r="111" spans="2:21" s="62" customFormat="1" ht="12.75">
      <c r="B111" s="298"/>
      <c r="C111" s="298"/>
      <c r="D111" s="298"/>
      <c r="E111" s="298"/>
      <c r="F111" s="298"/>
      <c r="G111" s="29" t="s">
        <v>22</v>
      </c>
      <c r="H111" s="29" t="s">
        <v>23</v>
      </c>
      <c r="I111" s="29" t="s">
        <v>24</v>
      </c>
      <c r="J111" s="29" t="s">
        <v>25</v>
      </c>
      <c r="K111" s="28" t="s">
        <v>26</v>
      </c>
      <c r="L111" s="29" t="s">
        <v>27</v>
      </c>
      <c r="M111" s="29" t="s">
        <v>28</v>
      </c>
      <c r="N111" s="29" t="s">
        <v>29</v>
      </c>
      <c r="O111" s="29" t="s">
        <v>30</v>
      </c>
      <c r="P111" s="28" t="s">
        <v>31</v>
      </c>
      <c r="Q111" s="28" t="s">
        <v>32</v>
      </c>
      <c r="R111" s="28" t="s">
        <v>33</v>
      </c>
      <c r="S111" s="28" t="s">
        <v>34</v>
      </c>
      <c r="T111" s="298"/>
      <c r="U111" s="61"/>
    </row>
    <row r="112" spans="2:21" s="62" customFormat="1" ht="89.25">
      <c r="B112" s="126" t="s">
        <v>211</v>
      </c>
      <c r="C112" s="127" t="s">
        <v>67</v>
      </c>
      <c r="D112" s="127" t="s">
        <v>105</v>
      </c>
      <c r="E112" s="127" t="s">
        <v>106</v>
      </c>
      <c r="F112" s="128">
        <v>4000</v>
      </c>
      <c r="G112" s="127">
        <v>333</v>
      </c>
      <c r="H112" s="127">
        <v>333</v>
      </c>
      <c r="I112" s="127">
        <v>333</v>
      </c>
      <c r="J112" s="127">
        <v>333</v>
      </c>
      <c r="K112" s="127">
        <v>333</v>
      </c>
      <c r="L112" s="127">
        <v>333</v>
      </c>
      <c r="M112" s="127">
        <v>333</v>
      </c>
      <c r="N112" s="127">
        <v>333</v>
      </c>
      <c r="O112" s="127">
        <v>333</v>
      </c>
      <c r="P112" s="127">
        <v>333</v>
      </c>
      <c r="Q112" s="127">
        <v>333</v>
      </c>
      <c r="R112" s="231">
        <v>333</v>
      </c>
      <c r="S112" s="240">
        <v>6850000</v>
      </c>
      <c r="T112" s="237" t="s">
        <v>182</v>
      </c>
      <c r="U112" s="61"/>
    </row>
    <row r="113" spans="2:21" s="62" customFormat="1" ht="63.75">
      <c r="B113" s="129" t="s">
        <v>212</v>
      </c>
      <c r="C113" s="130" t="s">
        <v>67</v>
      </c>
      <c r="D113" s="130" t="s">
        <v>107</v>
      </c>
      <c r="E113" s="130" t="s">
        <v>106</v>
      </c>
      <c r="F113" s="130">
        <v>30</v>
      </c>
      <c r="G113" s="130">
        <v>1</v>
      </c>
      <c r="H113" s="130">
        <v>1</v>
      </c>
      <c r="I113" s="130">
        <v>2</v>
      </c>
      <c r="J113" s="130">
        <v>3</v>
      </c>
      <c r="K113" s="130">
        <v>3</v>
      </c>
      <c r="L113" s="130">
        <v>3</v>
      </c>
      <c r="M113" s="130">
        <v>3</v>
      </c>
      <c r="N113" s="130">
        <v>3</v>
      </c>
      <c r="O113" s="130">
        <v>3</v>
      </c>
      <c r="P113" s="130">
        <v>3</v>
      </c>
      <c r="Q113" s="130">
        <v>3</v>
      </c>
      <c r="R113" s="232">
        <v>2</v>
      </c>
      <c r="S113" s="240">
        <v>9000000</v>
      </c>
      <c r="T113" s="237" t="s">
        <v>182</v>
      </c>
      <c r="U113" s="61"/>
    </row>
    <row r="114" spans="2:21" s="62" customFormat="1" ht="63.75">
      <c r="B114" s="131" t="s">
        <v>213</v>
      </c>
      <c r="C114" s="132" t="s">
        <v>67</v>
      </c>
      <c r="D114" s="132" t="s">
        <v>108</v>
      </c>
      <c r="E114" s="130" t="s">
        <v>106</v>
      </c>
      <c r="F114" s="132">
        <v>1</v>
      </c>
      <c r="G114" s="132"/>
      <c r="H114" s="132"/>
      <c r="I114" s="132"/>
      <c r="J114" s="132"/>
      <c r="K114" s="132"/>
      <c r="L114" s="132"/>
      <c r="M114" s="132"/>
      <c r="N114" s="132"/>
      <c r="O114" s="132"/>
      <c r="P114" s="132"/>
      <c r="Q114" s="132">
        <v>1</v>
      </c>
      <c r="R114" s="233"/>
      <c r="S114" s="240">
        <v>16100000</v>
      </c>
      <c r="T114" s="237" t="s">
        <v>182</v>
      </c>
      <c r="U114" s="61"/>
    </row>
    <row r="115" spans="2:21" s="62" customFormat="1" ht="76.5">
      <c r="B115" s="133" t="s">
        <v>214</v>
      </c>
      <c r="C115" s="132" t="s">
        <v>302</v>
      </c>
      <c r="D115" s="130" t="s">
        <v>109</v>
      </c>
      <c r="E115" s="130" t="s">
        <v>106</v>
      </c>
      <c r="F115" s="132">
        <v>1</v>
      </c>
      <c r="G115" s="132"/>
      <c r="H115" s="132"/>
      <c r="I115" s="132"/>
      <c r="J115" s="132"/>
      <c r="K115" s="132">
        <v>1</v>
      </c>
      <c r="L115" s="132"/>
      <c r="M115" s="132"/>
      <c r="N115" s="132"/>
      <c r="O115" s="132"/>
      <c r="P115" s="132"/>
      <c r="Q115" s="132"/>
      <c r="R115" s="233"/>
      <c r="S115" s="240">
        <v>2000000</v>
      </c>
      <c r="T115" s="237" t="s">
        <v>182</v>
      </c>
      <c r="U115" s="61"/>
    </row>
    <row r="116" spans="2:21" s="62" customFormat="1" ht="51">
      <c r="B116" s="129" t="s">
        <v>215</v>
      </c>
      <c r="C116" s="132" t="s">
        <v>302</v>
      </c>
      <c r="D116" s="130" t="s">
        <v>110</v>
      </c>
      <c r="E116" s="130" t="s">
        <v>111</v>
      </c>
      <c r="F116" s="130">
        <v>1</v>
      </c>
      <c r="G116" s="130"/>
      <c r="H116" s="130"/>
      <c r="I116" s="130">
        <v>1</v>
      </c>
      <c r="J116" s="130"/>
      <c r="K116" s="130"/>
      <c r="L116" s="130"/>
      <c r="M116" s="130"/>
      <c r="N116" s="130"/>
      <c r="O116" s="130"/>
      <c r="P116" s="130"/>
      <c r="Q116" s="130"/>
      <c r="R116" s="232"/>
      <c r="S116" s="240">
        <v>0</v>
      </c>
      <c r="T116" s="238" t="s">
        <v>112</v>
      </c>
      <c r="U116" s="61"/>
    </row>
    <row r="117" spans="2:21" s="62" customFormat="1" ht="51">
      <c r="B117" s="129" t="s">
        <v>216</v>
      </c>
      <c r="C117" s="132" t="s">
        <v>302</v>
      </c>
      <c r="D117" s="130" t="s">
        <v>113</v>
      </c>
      <c r="E117" s="130" t="s">
        <v>111</v>
      </c>
      <c r="F117" s="130">
        <v>1</v>
      </c>
      <c r="G117" s="130"/>
      <c r="H117" s="130"/>
      <c r="I117" s="130">
        <v>1</v>
      </c>
      <c r="J117" s="130"/>
      <c r="K117" s="130"/>
      <c r="L117" s="130"/>
      <c r="M117" s="130"/>
      <c r="N117" s="130"/>
      <c r="O117" s="130"/>
      <c r="P117" s="130"/>
      <c r="Q117" s="130"/>
      <c r="R117" s="232"/>
      <c r="S117" s="240">
        <v>0</v>
      </c>
      <c r="T117" s="238" t="s">
        <v>183</v>
      </c>
      <c r="U117" s="61"/>
    </row>
    <row r="118" spans="2:21" s="62" customFormat="1" ht="50.1" customHeight="1">
      <c r="B118" s="129" t="s">
        <v>217</v>
      </c>
      <c r="C118" s="132" t="s">
        <v>302</v>
      </c>
      <c r="D118" s="130" t="s">
        <v>113</v>
      </c>
      <c r="E118" s="130" t="s">
        <v>111</v>
      </c>
      <c r="F118" s="130">
        <v>1</v>
      </c>
      <c r="G118" s="130"/>
      <c r="H118" s="130"/>
      <c r="I118" s="130"/>
      <c r="J118" s="130"/>
      <c r="K118" s="130"/>
      <c r="L118" s="130">
        <v>1</v>
      </c>
      <c r="M118" s="130"/>
      <c r="N118" s="130"/>
      <c r="O118" s="130"/>
      <c r="P118" s="130"/>
      <c r="Q118" s="130"/>
      <c r="R118" s="232"/>
      <c r="S118" s="240">
        <v>0</v>
      </c>
      <c r="T118" s="238" t="s">
        <v>183</v>
      </c>
      <c r="U118" s="61"/>
    </row>
    <row r="119" spans="2:21" s="62" customFormat="1" ht="76.5">
      <c r="B119" s="133" t="s">
        <v>218</v>
      </c>
      <c r="C119" s="132" t="s">
        <v>302</v>
      </c>
      <c r="D119" s="134" t="s">
        <v>114</v>
      </c>
      <c r="E119" s="130" t="s">
        <v>111</v>
      </c>
      <c r="F119" s="134">
        <v>1</v>
      </c>
      <c r="G119" s="134"/>
      <c r="H119" s="134"/>
      <c r="I119" s="134"/>
      <c r="J119" s="134"/>
      <c r="K119" s="134"/>
      <c r="L119" s="134"/>
      <c r="M119" s="134"/>
      <c r="N119" s="134"/>
      <c r="O119" s="134"/>
      <c r="P119" s="134"/>
      <c r="Q119" s="134">
        <v>1</v>
      </c>
      <c r="R119" s="234"/>
      <c r="S119" s="240">
        <v>0</v>
      </c>
      <c r="T119" s="238" t="s">
        <v>183</v>
      </c>
      <c r="U119" s="61"/>
    </row>
    <row r="120" spans="2:21" s="62" customFormat="1" ht="76.5">
      <c r="B120" s="135" t="s">
        <v>219</v>
      </c>
      <c r="C120" s="132" t="s">
        <v>302</v>
      </c>
      <c r="D120" s="136" t="s">
        <v>113</v>
      </c>
      <c r="E120" s="130" t="s">
        <v>111</v>
      </c>
      <c r="F120" s="136">
        <v>1</v>
      </c>
      <c r="G120" s="136"/>
      <c r="H120" s="136"/>
      <c r="I120" s="136">
        <v>1</v>
      </c>
      <c r="J120" s="136"/>
      <c r="K120" s="136"/>
      <c r="L120" s="136"/>
      <c r="M120" s="136"/>
      <c r="N120" s="136"/>
      <c r="O120" s="136"/>
      <c r="P120" s="136"/>
      <c r="Q120" s="136"/>
      <c r="R120" s="235"/>
      <c r="S120" s="240">
        <v>0</v>
      </c>
      <c r="T120" s="238" t="s">
        <v>183</v>
      </c>
      <c r="U120" s="61"/>
    </row>
    <row r="121" spans="2:21" s="62" customFormat="1" ht="38.25">
      <c r="B121" s="135" t="s">
        <v>220</v>
      </c>
      <c r="C121" s="132" t="s">
        <v>67</v>
      </c>
      <c r="D121" s="136" t="s">
        <v>115</v>
      </c>
      <c r="E121" s="130" t="s">
        <v>111</v>
      </c>
      <c r="F121" s="136">
        <v>1</v>
      </c>
      <c r="G121" s="136"/>
      <c r="H121" s="136"/>
      <c r="I121" s="136"/>
      <c r="J121" s="136"/>
      <c r="K121" s="136"/>
      <c r="L121" s="136">
        <v>1</v>
      </c>
      <c r="M121" s="136"/>
      <c r="N121" s="136"/>
      <c r="O121" s="136"/>
      <c r="P121" s="136"/>
      <c r="Q121" s="136"/>
      <c r="R121" s="235"/>
      <c r="S121" s="240">
        <v>0</v>
      </c>
      <c r="T121" s="238" t="s">
        <v>183</v>
      </c>
      <c r="U121" s="61"/>
    </row>
    <row r="122" spans="2:21" s="62" customFormat="1" ht="180" customHeight="1">
      <c r="B122" s="129" t="s">
        <v>221</v>
      </c>
      <c r="C122" s="292" t="s">
        <v>67</v>
      </c>
      <c r="D122" s="130" t="s">
        <v>116</v>
      </c>
      <c r="E122" s="130" t="s">
        <v>117</v>
      </c>
      <c r="F122" s="130">
        <v>40</v>
      </c>
      <c r="G122" s="130"/>
      <c r="H122" s="130"/>
      <c r="I122" s="130"/>
      <c r="J122" s="130">
        <v>4</v>
      </c>
      <c r="K122" s="130">
        <v>4</v>
      </c>
      <c r="L122" s="130">
        <v>4</v>
      </c>
      <c r="M122" s="130">
        <v>4</v>
      </c>
      <c r="N122" s="130">
        <v>4</v>
      </c>
      <c r="O122" s="130">
        <v>4</v>
      </c>
      <c r="P122" s="130">
        <v>4</v>
      </c>
      <c r="Q122" s="130">
        <v>6</v>
      </c>
      <c r="R122" s="232">
        <v>6</v>
      </c>
      <c r="S122" s="258">
        <v>1000000</v>
      </c>
      <c r="T122" s="238" t="s">
        <v>184</v>
      </c>
      <c r="U122" s="61"/>
    </row>
    <row r="123" spans="2:21" s="62" customFormat="1" ht="89.25">
      <c r="B123" s="137" t="s">
        <v>222</v>
      </c>
      <c r="C123" s="138" t="s">
        <v>67</v>
      </c>
      <c r="D123" s="138" t="s">
        <v>303</v>
      </c>
      <c r="E123" s="138" t="s">
        <v>118</v>
      </c>
      <c r="F123" s="138">
        <v>30</v>
      </c>
      <c r="G123" s="138"/>
      <c r="H123" s="138"/>
      <c r="I123" s="138"/>
      <c r="J123" s="138">
        <v>2</v>
      </c>
      <c r="K123" s="138">
        <v>2</v>
      </c>
      <c r="L123" s="138">
        <v>2</v>
      </c>
      <c r="M123" s="138">
        <v>3</v>
      </c>
      <c r="N123" s="138">
        <v>3</v>
      </c>
      <c r="O123" s="138">
        <v>3</v>
      </c>
      <c r="P123" s="138">
        <v>6</v>
      </c>
      <c r="Q123" s="138">
        <v>6</v>
      </c>
      <c r="R123" s="236">
        <v>3</v>
      </c>
      <c r="S123" s="240">
        <v>9000000</v>
      </c>
      <c r="T123" s="239" t="s">
        <v>185</v>
      </c>
      <c r="U123" s="106">
        <f>SUM(S112:S123)</f>
        <v>43950000</v>
      </c>
    </row>
    <row r="124" spans="2:21" s="62" customFormat="1" ht="132.94999999999999" customHeight="1">
      <c r="B124" s="270" t="s">
        <v>242</v>
      </c>
      <c r="C124" s="41" t="s">
        <v>67</v>
      </c>
      <c r="D124" s="40" t="s">
        <v>40</v>
      </c>
      <c r="E124" s="271" t="s">
        <v>111</v>
      </c>
      <c r="F124" s="40">
        <f>SUM(G124:R124)</f>
        <v>9</v>
      </c>
      <c r="G124" s="272"/>
      <c r="H124" s="272"/>
      <c r="I124" s="272"/>
      <c r="J124" s="41">
        <v>2</v>
      </c>
      <c r="K124" s="40"/>
      <c r="L124" s="41"/>
      <c r="M124" s="41"/>
      <c r="N124" s="41"/>
      <c r="O124" s="41">
        <v>5</v>
      </c>
      <c r="P124" s="40"/>
      <c r="Q124" s="40"/>
      <c r="R124" s="200">
        <v>2</v>
      </c>
      <c r="S124" s="240">
        <v>0</v>
      </c>
      <c r="T124" s="194" t="s">
        <v>183</v>
      </c>
      <c r="U124" s="106"/>
    </row>
    <row r="125" spans="2:21" s="62" customFormat="1" ht="81" customHeight="1">
      <c r="B125" s="266" t="s">
        <v>293</v>
      </c>
      <c r="C125" s="5" t="s">
        <v>82</v>
      </c>
      <c r="D125" s="5" t="s">
        <v>284</v>
      </c>
      <c r="E125" s="5" t="s">
        <v>294</v>
      </c>
      <c r="F125" s="267">
        <v>1</v>
      </c>
      <c r="G125" s="268"/>
      <c r="H125" s="268"/>
      <c r="I125" s="268"/>
      <c r="J125" s="268"/>
      <c r="K125" s="268"/>
      <c r="L125" s="269">
        <v>0.5</v>
      </c>
      <c r="M125" s="268"/>
      <c r="N125" s="268"/>
      <c r="O125" s="268"/>
      <c r="P125" s="268"/>
      <c r="Q125" s="268"/>
      <c r="R125" s="273">
        <v>0.5</v>
      </c>
      <c r="S125" s="240">
        <v>318274320</v>
      </c>
      <c r="T125" s="274" t="s">
        <v>285</v>
      </c>
      <c r="U125" s="106"/>
    </row>
    <row r="126" spans="2:21" s="62" customFormat="1" ht="15.75">
      <c r="B126" s="310" t="s">
        <v>9</v>
      </c>
      <c r="C126" s="310"/>
      <c r="D126" s="310"/>
      <c r="E126" s="310"/>
      <c r="F126" s="310"/>
      <c r="G126" s="310"/>
      <c r="H126" s="310"/>
      <c r="I126" s="310"/>
      <c r="J126" s="310"/>
      <c r="K126" s="310"/>
      <c r="L126" s="310"/>
      <c r="M126" s="310"/>
      <c r="N126" s="310"/>
      <c r="O126" s="310"/>
      <c r="P126" s="310"/>
      <c r="Q126" s="310"/>
      <c r="R126" s="310"/>
      <c r="S126" s="310"/>
      <c r="T126" s="310"/>
      <c r="U126" s="61"/>
    </row>
    <row r="127" spans="2:21" s="62" customFormat="1" ht="12.75">
      <c r="B127" s="294" t="s">
        <v>12</v>
      </c>
      <c r="C127" s="294"/>
      <c r="D127" s="294"/>
      <c r="E127" s="294"/>
      <c r="F127" s="294"/>
      <c r="G127" s="294"/>
      <c r="H127" s="294"/>
      <c r="I127" s="294"/>
      <c r="J127" s="294"/>
      <c r="K127" s="294"/>
      <c r="L127" s="294"/>
      <c r="M127" s="294"/>
      <c r="N127" s="294"/>
      <c r="O127" s="294"/>
      <c r="P127" s="294"/>
      <c r="Q127" s="294"/>
      <c r="R127" s="294"/>
      <c r="S127" s="294"/>
      <c r="T127" s="294"/>
      <c r="U127" s="61"/>
    </row>
    <row r="128" spans="2:21" s="62" customFormat="1" ht="18" customHeight="1">
      <c r="B128" s="298" t="s">
        <v>144</v>
      </c>
      <c r="C128" s="298" t="s">
        <v>143</v>
      </c>
      <c r="D128" s="298" t="s">
        <v>13</v>
      </c>
      <c r="E128" s="298" t="s">
        <v>14</v>
      </c>
      <c r="F128" s="297" t="s">
        <v>15</v>
      </c>
      <c r="G128" s="297"/>
      <c r="H128" s="297"/>
      <c r="I128" s="297"/>
      <c r="J128" s="297"/>
      <c r="K128" s="297"/>
      <c r="L128" s="297"/>
      <c r="M128" s="297"/>
      <c r="N128" s="297"/>
      <c r="O128" s="297"/>
      <c r="P128" s="297"/>
      <c r="Q128" s="297"/>
      <c r="R128" s="297"/>
      <c r="S128" s="297" t="s">
        <v>136</v>
      </c>
      <c r="T128" s="298" t="s">
        <v>16</v>
      </c>
      <c r="U128" s="61"/>
    </row>
    <row r="129" spans="2:21" s="62" customFormat="1" ht="18.95" customHeight="1">
      <c r="B129" s="298"/>
      <c r="C129" s="298"/>
      <c r="D129" s="298"/>
      <c r="E129" s="298"/>
      <c r="F129" s="298" t="s">
        <v>17</v>
      </c>
      <c r="G129" s="297" t="s">
        <v>100</v>
      </c>
      <c r="H129" s="297"/>
      <c r="I129" s="297"/>
      <c r="J129" s="297" t="s">
        <v>19</v>
      </c>
      <c r="K129" s="297"/>
      <c r="L129" s="297"/>
      <c r="M129" s="297" t="s">
        <v>20</v>
      </c>
      <c r="N129" s="297"/>
      <c r="O129" s="297"/>
      <c r="P129" s="297" t="s">
        <v>21</v>
      </c>
      <c r="Q129" s="297"/>
      <c r="R129" s="297"/>
      <c r="S129" s="297"/>
      <c r="T129" s="298"/>
      <c r="U129" s="61"/>
    </row>
    <row r="130" spans="2:21" s="62" customFormat="1" ht="12.75">
      <c r="B130" s="298"/>
      <c r="C130" s="298"/>
      <c r="D130" s="298"/>
      <c r="E130" s="298"/>
      <c r="F130" s="298"/>
      <c r="G130" s="29" t="s">
        <v>22</v>
      </c>
      <c r="H130" s="29" t="s">
        <v>23</v>
      </c>
      <c r="I130" s="29" t="s">
        <v>24</v>
      </c>
      <c r="J130" s="29" t="s">
        <v>25</v>
      </c>
      <c r="K130" s="28" t="s">
        <v>26</v>
      </c>
      <c r="L130" s="29" t="s">
        <v>27</v>
      </c>
      <c r="M130" s="29" t="s">
        <v>28</v>
      </c>
      <c r="N130" s="29" t="s">
        <v>29</v>
      </c>
      <c r="O130" s="29" t="s">
        <v>30</v>
      </c>
      <c r="P130" s="28" t="s">
        <v>31</v>
      </c>
      <c r="Q130" s="28" t="s">
        <v>32</v>
      </c>
      <c r="R130" s="28" t="s">
        <v>33</v>
      </c>
      <c r="S130" s="28" t="s">
        <v>34</v>
      </c>
      <c r="T130" s="298"/>
      <c r="U130" s="61"/>
    </row>
    <row r="131" spans="2:21" s="62" customFormat="1" ht="51">
      <c r="B131" s="171" t="s">
        <v>223</v>
      </c>
      <c r="C131" s="172" t="s">
        <v>67</v>
      </c>
      <c r="D131" s="173" t="s">
        <v>119</v>
      </c>
      <c r="E131" s="174" t="s">
        <v>120</v>
      </c>
      <c r="F131" s="174">
        <v>80</v>
      </c>
      <c r="G131" s="172"/>
      <c r="H131" s="172"/>
      <c r="I131" s="172">
        <v>20</v>
      </c>
      <c r="J131" s="172"/>
      <c r="K131" s="172"/>
      <c r="L131" s="172">
        <v>20</v>
      </c>
      <c r="M131" s="172"/>
      <c r="N131" s="172"/>
      <c r="O131" s="172">
        <v>20</v>
      </c>
      <c r="P131" s="172"/>
      <c r="Q131" s="172"/>
      <c r="R131" s="241">
        <v>20</v>
      </c>
      <c r="S131" s="248">
        <v>0</v>
      </c>
      <c r="T131" s="245" t="s">
        <v>186</v>
      </c>
      <c r="U131" s="61"/>
    </row>
    <row r="132" spans="2:21" s="62" customFormat="1" ht="51">
      <c r="B132" s="143" t="s">
        <v>224</v>
      </c>
      <c r="C132" s="172" t="s">
        <v>67</v>
      </c>
      <c r="D132" s="141" t="s">
        <v>121</v>
      </c>
      <c r="E132" s="144" t="s">
        <v>120</v>
      </c>
      <c r="F132" s="142">
        <v>10</v>
      </c>
      <c r="G132" s="140"/>
      <c r="H132" s="140"/>
      <c r="I132" s="140"/>
      <c r="J132" s="140"/>
      <c r="K132" s="142"/>
      <c r="L132" s="140">
        <v>5</v>
      </c>
      <c r="M132" s="140"/>
      <c r="N132" s="140"/>
      <c r="O132" s="140"/>
      <c r="P132" s="142"/>
      <c r="Q132" s="142"/>
      <c r="R132" s="242">
        <v>5</v>
      </c>
      <c r="S132" s="248">
        <v>0</v>
      </c>
      <c r="T132" s="246" t="s">
        <v>186</v>
      </c>
      <c r="U132" s="61"/>
    </row>
    <row r="133" spans="2:21" s="62" customFormat="1" ht="38.25">
      <c r="B133" s="143" t="s">
        <v>225</v>
      </c>
      <c r="C133" s="172" t="s">
        <v>67</v>
      </c>
      <c r="D133" s="141" t="s">
        <v>121</v>
      </c>
      <c r="E133" s="142" t="s">
        <v>120</v>
      </c>
      <c r="F133" s="142">
        <v>60</v>
      </c>
      <c r="G133" s="140"/>
      <c r="H133" s="140"/>
      <c r="I133" s="140">
        <v>15</v>
      </c>
      <c r="J133" s="140"/>
      <c r="K133" s="142"/>
      <c r="L133" s="140">
        <v>15</v>
      </c>
      <c r="M133" s="140"/>
      <c r="N133" s="140"/>
      <c r="O133" s="140">
        <v>15</v>
      </c>
      <c r="P133" s="142"/>
      <c r="Q133" s="142"/>
      <c r="R133" s="242">
        <v>15</v>
      </c>
      <c r="S133" s="248">
        <v>0</v>
      </c>
      <c r="T133" s="246" t="s">
        <v>186</v>
      </c>
      <c r="U133" s="61"/>
    </row>
    <row r="134" spans="2:21" s="62" customFormat="1" ht="38.25">
      <c r="B134" s="143" t="s">
        <v>226</v>
      </c>
      <c r="C134" s="172" t="s">
        <v>67</v>
      </c>
      <c r="D134" s="141" t="s">
        <v>122</v>
      </c>
      <c r="E134" s="142" t="s">
        <v>123</v>
      </c>
      <c r="F134" s="142">
        <v>2</v>
      </c>
      <c r="G134" s="140"/>
      <c r="H134" s="140"/>
      <c r="I134" s="140"/>
      <c r="J134" s="140"/>
      <c r="K134" s="142"/>
      <c r="L134" s="140">
        <v>1</v>
      </c>
      <c r="M134" s="140"/>
      <c r="N134" s="140"/>
      <c r="O134" s="140"/>
      <c r="P134" s="142"/>
      <c r="Q134" s="142"/>
      <c r="R134" s="242">
        <v>1</v>
      </c>
      <c r="S134" s="248">
        <v>0</v>
      </c>
      <c r="T134" s="246" t="s">
        <v>187</v>
      </c>
      <c r="U134" s="61"/>
    </row>
    <row r="135" spans="2:21" s="62" customFormat="1" ht="51">
      <c r="B135" s="145" t="s">
        <v>227</v>
      </c>
      <c r="C135" s="142" t="s">
        <v>82</v>
      </c>
      <c r="D135" s="141" t="s">
        <v>124</v>
      </c>
      <c r="E135" s="142" t="s">
        <v>125</v>
      </c>
      <c r="F135" s="146">
        <v>1</v>
      </c>
      <c r="G135" s="140"/>
      <c r="H135" s="140"/>
      <c r="I135" s="147"/>
      <c r="J135" s="140"/>
      <c r="K135" s="142"/>
      <c r="L135" s="147">
        <v>0.25</v>
      </c>
      <c r="M135" s="140"/>
      <c r="N135" s="140"/>
      <c r="O135" s="147">
        <v>0.25</v>
      </c>
      <c r="P135" s="142"/>
      <c r="Q135" s="142"/>
      <c r="R135" s="243">
        <v>0.5</v>
      </c>
      <c r="S135" s="248">
        <v>0</v>
      </c>
      <c r="T135" s="246" t="s">
        <v>186</v>
      </c>
      <c r="U135" s="61"/>
    </row>
    <row r="136" spans="2:21" s="62" customFormat="1" ht="51">
      <c r="B136" s="143" t="s">
        <v>281</v>
      </c>
      <c r="C136" s="142" t="s">
        <v>82</v>
      </c>
      <c r="D136" s="141" t="s">
        <v>126</v>
      </c>
      <c r="E136" s="142" t="s">
        <v>127</v>
      </c>
      <c r="F136" s="146">
        <v>1</v>
      </c>
      <c r="G136" s="140"/>
      <c r="H136" s="140"/>
      <c r="I136" s="147">
        <v>0.25</v>
      </c>
      <c r="J136" s="140"/>
      <c r="K136" s="142"/>
      <c r="L136" s="147">
        <v>0.25</v>
      </c>
      <c r="M136" s="140"/>
      <c r="N136" s="140"/>
      <c r="O136" s="147">
        <v>0.25</v>
      </c>
      <c r="P136" s="142"/>
      <c r="Q136" s="142"/>
      <c r="R136" s="243">
        <v>0.25</v>
      </c>
      <c r="S136" s="248">
        <v>0</v>
      </c>
      <c r="T136" s="246" t="s">
        <v>186</v>
      </c>
      <c r="U136" s="61"/>
    </row>
    <row r="137" spans="2:21" s="62" customFormat="1" ht="51">
      <c r="B137" s="145" t="s">
        <v>228</v>
      </c>
      <c r="C137" s="142" t="s">
        <v>82</v>
      </c>
      <c r="D137" s="141" t="s">
        <v>128</v>
      </c>
      <c r="E137" s="142" t="s">
        <v>125</v>
      </c>
      <c r="F137" s="146">
        <v>1</v>
      </c>
      <c r="G137" s="140"/>
      <c r="H137" s="140"/>
      <c r="I137" s="140"/>
      <c r="J137" s="140"/>
      <c r="K137" s="142"/>
      <c r="L137" s="147">
        <v>0.5</v>
      </c>
      <c r="M137" s="140"/>
      <c r="N137" s="140"/>
      <c r="O137" s="140"/>
      <c r="P137" s="142"/>
      <c r="Q137" s="142"/>
      <c r="R137" s="243">
        <v>0.5</v>
      </c>
      <c r="S137" s="248">
        <v>0</v>
      </c>
      <c r="T137" s="246" t="s">
        <v>186</v>
      </c>
      <c r="U137" s="61"/>
    </row>
    <row r="138" spans="2:21" s="62" customFormat="1" ht="51">
      <c r="B138" s="145" t="s">
        <v>229</v>
      </c>
      <c r="C138" s="172" t="s">
        <v>67</v>
      </c>
      <c r="D138" s="141" t="s">
        <v>129</v>
      </c>
      <c r="E138" s="142" t="s">
        <v>125</v>
      </c>
      <c r="F138" s="142">
        <v>2</v>
      </c>
      <c r="G138" s="140"/>
      <c r="H138" s="140"/>
      <c r="I138" s="140"/>
      <c r="J138" s="140">
        <v>1</v>
      </c>
      <c r="K138" s="142"/>
      <c r="L138" s="140"/>
      <c r="M138" s="140"/>
      <c r="N138" s="140"/>
      <c r="O138" s="140"/>
      <c r="P138" s="142"/>
      <c r="Q138" s="142">
        <v>1</v>
      </c>
      <c r="R138" s="242"/>
      <c r="S138" s="248">
        <v>0</v>
      </c>
      <c r="T138" s="246" t="s">
        <v>188</v>
      </c>
      <c r="U138" s="61"/>
    </row>
    <row r="139" spans="2:21" s="62" customFormat="1" ht="51">
      <c r="B139" s="139" t="s">
        <v>230</v>
      </c>
      <c r="C139" s="140" t="s">
        <v>73</v>
      </c>
      <c r="D139" s="142" t="s">
        <v>130</v>
      </c>
      <c r="E139" s="142" t="s">
        <v>313</v>
      </c>
      <c r="F139" s="148">
        <v>1</v>
      </c>
      <c r="G139" s="140"/>
      <c r="H139" s="140"/>
      <c r="I139" s="147">
        <v>0.25</v>
      </c>
      <c r="J139" s="140"/>
      <c r="K139" s="140"/>
      <c r="L139" s="147">
        <v>0.25</v>
      </c>
      <c r="M139" s="140"/>
      <c r="N139" s="140"/>
      <c r="O139" s="147">
        <v>0.25</v>
      </c>
      <c r="P139" s="140"/>
      <c r="Q139" s="140"/>
      <c r="R139" s="244">
        <v>0.25</v>
      </c>
      <c r="S139" s="311">
        <v>0</v>
      </c>
      <c r="T139" s="247" t="s">
        <v>189</v>
      </c>
      <c r="U139" s="61"/>
    </row>
    <row r="140" spans="2:21" s="62" customFormat="1" ht="63.75">
      <c r="B140" s="149" t="s">
        <v>231</v>
      </c>
      <c r="C140" s="142" t="s">
        <v>82</v>
      </c>
      <c r="D140" s="141" t="s">
        <v>131</v>
      </c>
      <c r="E140" s="142" t="s">
        <v>313</v>
      </c>
      <c r="F140" s="146">
        <v>1</v>
      </c>
      <c r="G140" s="140"/>
      <c r="H140" s="140"/>
      <c r="I140" s="140"/>
      <c r="J140" s="140"/>
      <c r="K140" s="142"/>
      <c r="L140" s="140"/>
      <c r="M140" s="140"/>
      <c r="N140" s="140"/>
      <c r="O140" s="140"/>
      <c r="P140" s="142"/>
      <c r="Q140" s="146">
        <v>1</v>
      </c>
      <c r="R140" s="242"/>
      <c r="S140" s="311"/>
      <c r="T140" s="247" t="s">
        <v>189</v>
      </c>
      <c r="U140" s="61"/>
    </row>
    <row r="141" spans="2:21" s="62" customFormat="1" ht="51">
      <c r="B141" s="139" t="s">
        <v>232</v>
      </c>
      <c r="C141" s="140" t="s">
        <v>82</v>
      </c>
      <c r="D141" s="141" t="s">
        <v>132</v>
      </c>
      <c r="E141" s="142" t="s">
        <v>313</v>
      </c>
      <c r="F141" s="150">
        <v>1</v>
      </c>
      <c r="G141" s="140"/>
      <c r="H141" s="140"/>
      <c r="I141" s="140"/>
      <c r="J141" s="151">
        <v>0.33329999999999999</v>
      </c>
      <c r="K141" s="142"/>
      <c r="L141" s="140"/>
      <c r="M141" s="151">
        <v>0.33329999999999999</v>
      </c>
      <c r="N141" s="140"/>
      <c r="O141" s="140"/>
      <c r="P141" s="151">
        <v>0.33329999999999999</v>
      </c>
      <c r="Q141" s="142"/>
      <c r="R141" s="242"/>
      <c r="S141" s="248">
        <v>0</v>
      </c>
      <c r="T141" s="247" t="s">
        <v>189</v>
      </c>
      <c r="U141" s="61"/>
    </row>
    <row r="142" spans="2:21" s="62" customFormat="1" ht="38.25">
      <c r="B142" s="143" t="s">
        <v>282</v>
      </c>
      <c r="C142" s="293" t="s">
        <v>67</v>
      </c>
      <c r="D142" s="141" t="s">
        <v>133</v>
      </c>
      <c r="E142" s="142" t="s">
        <v>313</v>
      </c>
      <c r="F142" s="142">
        <v>5</v>
      </c>
      <c r="G142" s="140"/>
      <c r="H142" s="140">
        <v>1</v>
      </c>
      <c r="I142" s="140"/>
      <c r="J142" s="140">
        <v>1</v>
      </c>
      <c r="K142" s="142"/>
      <c r="L142" s="140">
        <v>1</v>
      </c>
      <c r="M142" s="140"/>
      <c r="N142" s="140">
        <v>1</v>
      </c>
      <c r="O142" s="140"/>
      <c r="P142" s="142"/>
      <c r="Q142" s="142">
        <v>1</v>
      </c>
      <c r="R142" s="242"/>
      <c r="S142" s="248">
        <v>0</v>
      </c>
      <c r="T142" s="247" t="s">
        <v>190</v>
      </c>
      <c r="U142" s="61"/>
    </row>
    <row r="143" spans="2:21" s="62" customFormat="1" ht="63.75">
      <c r="B143" s="145" t="s">
        <v>233</v>
      </c>
      <c r="C143" s="140" t="s">
        <v>82</v>
      </c>
      <c r="D143" s="141" t="s">
        <v>134</v>
      </c>
      <c r="E143" s="142" t="s">
        <v>313</v>
      </c>
      <c r="F143" s="150">
        <v>1</v>
      </c>
      <c r="G143" s="140"/>
      <c r="H143" s="140"/>
      <c r="I143" s="140"/>
      <c r="J143" s="140"/>
      <c r="K143" s="142"/>
      <c r="L143" s="140"/>
      <c r="M143" s="140"/>
      <c r="N143" s="140"/>
      <c r="O143" s="140"/>
      <c r="P143" s="142"/>
      <c r="Q143" s="146">
        <v>1</v>
      </c>
      <c r="R143" s="242"/>
      <c r="S143" s="248">
        <v>0</v>
      </c>
      <c r="T143" s="247" t="s">
        <v>190</v>
      </c>
      <c r="U143" s="61"/>
    </row>
    <row r="144" spans="2:21" s="62" customFormat="1" ht="102">
      <c r="B144" s="152" t="s">
        <v>234</v>
      </c>
      <c r="C144" s="153" t="s">
        <v>73</v>
      </c>
      <c r="D144" s="154" t="s">
        <v>135</v>
      </c>
      <c r="E144" s="142" t="s">
        <v>313</v>
      </c>
      <c r="F144" s="155">
        <v>1</v>
      </c>
      <c r="G144" s="153"/>
      <c r="H144" s="153"/>
      <c r="I144" s="153"/>
      <c r="J144" s="153"/>
      <c r="K144" s="154"/>
      <c r="L144" s="153"/>
      <c r="M144" s="153"/>
      <c r="N144" s="153"/>
      <c r="O144" s="153"/>
      <c r="P144" s="154"/>
      <c r="Q144" s="156">
        <v>1</v>
      </c>
      <c r="R144" s="249"/>
      <c r="S144" s="278">
        <v>0</v>
      </c>
      <c r="T144" s="142" t="s">
        <v>190</v>
      </c>
      <c r="U144" s="106">
        <f>SUM(S131:S144)</f>
        <v>0</v>
      </c>
    </row>
    <row r="145" spans="2:21" s="62" customFormat="1" ht="63.75">
      <c r="B145" s="270" t="s">
        <v>288</v>
      </c>
      <c r="C145" s="293" t="s">
        <v>67</v>
      </c>
      <c r="D145" s="40" t="s">
        <v>35</v>
      </c>
      <c r="E145" s="271" t="s">
        <v>36</v>
      </c>
      <c r="F145" s="40">
        <f>SUM(G145:R145)</f>
        <v>10</v>
      </c>
      <c r="G145" s="272"/>
      <c r="H145" s="41">
        <v>1</v>
      </c>
      <c r="I145" s="41">
        <v>1</v>
      </c>
      <c r="J145" s="41">
        <v>1</v>
      </c>
      <c r="K145" s="41">
        <v>2</v>
      </c>
      <c r="L145" s="41"/>
      <c r="M145" s="41">
        <v>1</v>
      </c>
      <c r="N145" s="41">
        <v>1</v>
      </c>
      <c r="O145" s="41">
        <v>1</v>
      </c>
      <c r="P145" s="41">
        <v>1</v>
      </c>
      <c r="Q145" s="41">
        <v>1</v>
      </c>
      <c r="R145" s="272"/>
      <c r="S145" s="279">
        <v>0</v>
      </c>
      <c r="T145" s="281" t="s">
        <v>166</v>
      </c>
      <c r="U145" s="106"/>
    </row>
    <row r="146" spans="2:21" s="62" customFormat="1" ht="63.75">
      <c r="B146" s="270" t="s">
        <v>289</v>
      </c>
      <c r="C146" s="293" t="s">
        <v>67</v>
      </c>
      <c r="D146" s="40" t="s">
        <v>37</v>
      </c>
      <c r="E146" s="271" t="s">
        <v>36</v>
      </c>
      <c r="F146" s="40">
        <f>SUM(G146:R146)</f>
        <v>48</v>
      </c>
      <c r="G146" s="41">
        <v>4</v>
      </c>
      <c r="H146" s="41">
        <v>4</v>
      </c>
      <c r="I146" s="41">
        <v>4</v>
      </c>
      <c r="J146" s="41">
        <v>4</v>
      </c>
      <c r="K146" s="40">
        <v>4</v>
      </c>
      <c r="L146" s="41">
        <v>4</v>
      </c>
      <c r="M146" s="41">
        <v>4</v>
      </c>
      <c r="N146" s="41">
        <v>4</v>
      </c>
      <c r="O146" s="41">
        <v>4</v>
      </c>
      <c r="P146" s="40">
        <v>4</v>
      </c>
      <c r="Q146" s="40">
        <v>4</v>
      </c>
      <c r="R146" s="40">
        <v>4</v>
      </c>
      <c r="S146" s="280" t="e">
        <f>'[1]PACC - Dept. Arquitectura'!I175</f>
        <v>#REF!</v>
      </c>
      <c r="T146" s="281" t="s">
        <v>166</v>
      </c>
      <c r="U146" s="106"/>
    </row>
    <row r="147" spans="2:21" s="62" customFormat="1" ht="63.75">
      <c r="B147" s="270" t="s">
        <v>290</v>
      </c>
      <c r="C147" s="293" t="s">
        <v>67</v>
      </c>
      <c r="D147" s="40" t="s">
        <v>38</v>
      </c>
      <c r="E147" s="271" t="s">
        <v>197</v>
      </c>
      <c r="F147" s="276">
        <f>SUM(G147:R147)</f>
        <v>500000</v>
      </c>
      <c r="G147" s="276">
        <v>200000</v>
      </c>
      <c r="H147" s="41"/>
      <c r="I147" s="41"/>
      <c r="J147" s="276">
        <v>100000</v>
      </c>
      <c r="K147" s="40"/>
      <c r="L147" s="41"/>
      <c r="M147" s="41"/>
      <c r="N147" s="276">
        <v>100000</v>
      </c>
      <c r="O147" s="272"/>
      <c r="P147" s="277"/>
      <c r="Q147" s="277"/>
      <c r="R147" s="276">
        <v>100000</v>
      </c>
      <c r="S147" s="275">
        <v>0</v>
      </c>
      <c r="T147" s="4" t="s">
        <v>166</v>
      </c>
      <c r="U147" s="106"/>
    </row>
    <row r="148" spans="2:21" s="62" customFormat="1" ht="76.5">
      <c r="B148" s="270" t="s">
        <v>291</v>
      </c>
      <c r="C148" s="293" t="s">
        <v>67</v>
      </c>
      <c r="D148" s="40" t="s">
        <v>39</v>
      </c>
      <c r="E148" s="40" t="s">
        <v>240</v>
      </c>
      <c r="F148" s="40">
        <f>SUM(G148:R148)</f>
        <v>4</v>
      </c>
      <c r="G148" s="41"/>
      <c r="H148" s="41"/>
      <c r="I148" s="41"/>
      <c r="J148" s="41">
        <v>1</v>
      </c>
      <c r="K148" s="40"/>
      <c r="L148" s="41"/>
      <c r="M148" s="41">
        <v>1</v>
      </c>
      <c r="N148" s="41"/>
      <c r="O148" s="41">
        <v>1</v>
      </c>
      <c r="P148" s="40"/>
      <c r="Q148" s="40">
        <v>1</v>
      </c>
      <c r="R148" s="277"/>
      <c r="S148" s="275">
        <v>0</v>
      </c>
      <c r="T148" s="4" t="s">
        <v>166</v>
      </c>
      <c r="U148" s="106"/>
    </row>
    <row r="149" spans="2:21" s="62" customFormat="1" ht="76.5">
      <c r="B149" s="270" t="s">
        <v>292</v>
      </c>
      <c r="C149" s="293" t="s">
        <v>67</v>
      </c>
      <c r="D149" s="271" t="s">
        <v>41</v>
      </c>
      <c r="E149" s="271" t="s">
        <v>197</v>
      </c>
      <c r="F149" s="40">
        <v>3</v>
      </c>
      <c r="G149" s="272"/>
      <c r="H149" s="272"/>
      <c r="I149" s="41">
        <v>1</v>
      </c>
      <c r="J149" s="41"/>
      <c r="K149" s="40"/>
      <c r="L149" s="41"/>
      <c r="M149" s="41"/>
      <c r="N149" s="41">
        <v>1</v>
      </c>
      <c r="O149" s="41"/>
      <c r="P149" s="40"/>
      <c r="Q149" s="40"/>
      <c r="R149" s="40">
        <v>1</v>
      </c>
      <c r="S149" s="275">
        <v>0</v>
      </c>
      <c r="T149" s="5" t="s">
        <v>166</v>
      </c>
      <c r="U149" s="106"/>
    </row>
    <row r="150" spans="2:21" s="62" customFormat="1" ht="114.95" customHeight="1">
      <c r="B150" s="282" t="s">
        <v>297</v>
      </c>
      <c r="C150" s="14" t="s">
        <v>82</v>
      </c>
      <c r="D150" s="14" t="s">
        <v>95</v>
      </c>
      <c r="E150" s="14" t="s">
        <v>295</v>
      </c>
      <c r="F150" s="45">
        <f>SUM(G150:R150)</f>
        <v>1</v>
      </c>
      <c r="G150" s="283"/>
      <c r="H150" s="283"/>
      <c r="I150" s="283"/>
      <c r="J150" s="46">
        <v>0.5</v>
      </c>
      <c r="K150" s="283"/>
      <c r="L150" s="283"/>
      <c r="M150" s="283"/>
      <c r="N150" s="60">
        <v>0.5</v>
      </c>
      <c r="O150" s="60"/>
      <c r="P150" s="283"/>
      <c r="Q150" s="283"/>
      <c r="R150" s="283"/>
      <c r="S150" s="284">
        <v>0</v>
      </c>
      <c r="T150" s="205" t="s">
        <v>296</v>
      </c>
      <c r="U150" s="106"/>
    </row>
    <row r="151" spans="2:21" s="62" customFormat="1" ht="15.75">
      <c r="B151" s="305" t="s">
        <v>10</v>
      </c>
      <c r="C151" s="305"/>
      <c r="D151" s="305"/>
      <c r="E151" s="305"/>
      <c r="F151" s="305"/>
      <c r="G151" s="305"/>
      <c r="H151" s="305"/>
      <c r="I151" s="305"/>
      <c r="J151" s="305"/>
      <c r="K151" s="305"/>
      <c r="L151" s="305"/>
      <c r="M151" s="305"/>
      <c r="N151" s="305"/>
      <c r="O151" s="305"/>
      <c r="P151" s="305"/>
      <c r="Q151" s="305"/>
      <c r="R151" s="305"/>
      <c r="S151" s="305"/>
      <c r="T151" s="305"/>
      <c r="U151" s="61"/>
    </row>
    <row r="152" spans="2:21" s="62" customFormat="1" ht="12.75">
      <c r="B152" s="294" t="s">
        <v>12</v>
      </c>
      <c r="C152" s="294"/>
      <c r="D152" s="294"/>
      <c r="E152" s="294"/>
      <c r="F152" s="294"/>
      <c r="G152" s="294"/>
      <c r="H152" s="294"/>
      <c r="I152" s="294"/>
      <c r="J152" s="294"/>
      <c r="K152" s="294"/>
      <c r="L152" s="294"/>
      <c r="M152" s="294"/>
      <c r="N152" s="294"/>
      <c r="O152" s="294"/>
      <c r="P152" s="294"/>
      <c r="Q152" s="294"/>
      <c r="R152" s="294"/>
      <c r="S152" s="294"/>
      <c r="T152" s="294"/>
      <c r="U152" s="61"/>
    </row>
    <row r="153" spans="2:21" s="62" customFormat="1" ht="12.75">
      <c r="B153" s="298" t="s">
        <v>144</v>
      </c>
      <c r="C153" s="298" t="s">
        <v>143</v>
      </c>
      <c r="D153" s="298" t="s">
        <v>13</v>
      </c>
      <c r="E153" s="298" t="s">
        <v>14</v>
      </c>
      <c r="F153" s="297" t="s">
        <v>15</v>
      </c>
      <c r="G153" s="297"/>
      <c r="H153" s="297"/>
      <c r="I153" s="297"/>
      <c r="J153" s="297"/>
      <c r="K153" s="297"/>
      <c r="L153" s="297"/>
      <c r="M153" s="297"/>
      <c r="N153" s="297"/>
      <c r="O153" s="297"/>
      <c r="P153" s="297"/>
      <c r="Q153" s="297"/>
      <c r="R153" s="297"/>
      <c r="S153" s="297" t="s">
        <v>136</v>
      </c>
      <c r="T153" s="298" t="s">
        <v>16</v>
      </c>
      <c r="U153" s="61"/>
    </row>
    <row r="154" spans="2:21" s="62" customFormat="1" ht="12.75">
      <c r="B154" s="298"/>
      <c r="C154" s="298"/>
      <c r="D154" s="298"/>
      <c r="E154" s="298"/>
      <c r="F154" s="298" t="s">
        <v>17</v>
      </c>
      <c r="G154" s="297" t="s">
        <v>18</v>
      </c>
      <c r="H154" s="297"/>
      <c r="I154" s="297"/>
      <c r="J154" s="297" t="s">
        <v>19</v>
      </c>
      <c r="K154" s="297"/>
      <c r="L154" s="297"/>
      <c r="M154" s="297" t="s">
        <v>20</v>
      </c>
      <c r="N154" s="297"/>
      <c r="O154" s="297"/>
      <c r="P154" s="297" t="s">
        <v>21</v>
      </c>
      <c r="Q154" s="297"/>
      <c r="R154" s="297"/>
      <c r="S154" s="297"/>
      <c r="T154" s="298"/>
      <c r="U154" s="61"/>
    </row>
    <row r="155" spans="2:21" s="62" customFormat="1" ht="12.75">
      <c r="B155" s="298"/>
      <c r="C155" s="298"/>
      <c r="D155" s="298"/>
      <c r="E155" s="298"/>
      <c r="F155" s="298"/>
      <c r="G155" s="29" t="s">
        <v>22</v>
      </c>
      <c r="H155" s="29" t="s">
        <v>23</v>
      </c>
      <c r="I155" s="29" t="s">
        <v>24</v>
      </c>
      <c r="J155" s="29" t="s">
        <v>25</v>
      </c>
      <c r="K155" s="28" t="s">
        <v>26</v>
      </c>
      <c r="L155" s="29" t="s">
        <v>27</v>
      </c>
      <c r="M155" s="29" t="s">
        <v>28</v>
      </c>
      <c r="N155" s="29" t="s">
        <v>29</v>
      </c>
      <c r="O155" s="29" t="s">
        <v>30</v>
      </c>
      <c r="P155" s="28" t="s">
        <v>31</v>
      </c>
      <c r="Q155" s="28" t="s">
        <v>32</v>
      </c>
      <c r="R155" s="28" t="s">
        <v>33</v>
      </c>
      <c r="S155" s="28" t="s">
        <v>34</v>
      </c>
      <c r="T155" s="298"/>
      <c r="U155" s="61"/>
    </row>
    <row r="156" spans="2:21" s="62" customFormat="1" ht="51">
      <c r="B156" s="73" t="s">
        <v>235</v>
      </c>
      <c r="C156" s="33" t="s">
        <v>67</v>
      </c>
      <c r="D156" s="74" t="s">
        <v>137</v>
      </c>
      <c r="E156" s="34" t="s">
        <v>314</v>
      </c>
      <c r="F156" s="157">
        <f t="shared" ref="F156:F161" si="1">SUM(G156:R156)</f>
        <v>2</v>
      </c>
      <c r="G156" s="18" t="s">
        <v>49</v>
      </c>
      <c r="H156" s="19" t="s">
        <v>49</v>
      </c>
      <c r="I156" s="19" t="s">
        <v>49</v>
      </c>
      <c r="J156" s="19" t="s">
        <v>49</v>
      </c>
      <c r="K156" s="19" t="s">
        <v>49</v>
      </c>
      <c r="L156" s="20">
        <v>1</v>
      </c>
      <c r="M156" s="19" t="s">
        <v>49</v>
      </c>
      <c r="N156" s="19" t="s">
        <v>49</v>
      </c>
      <c r="O156" s="19" t="s">
        <v>49</v>
      </c>
      <c r="P156" s="19" t="s">
        <v>49</v>
      </c>
      <c r="Q156" s="19" t="s">
        <v>49</v>
      </c>
      <c r="R156" s="250">
        <v>1</v>
      </c>
      <c r="S156" s="251">
        <v>586000</v>
      </c>
      <c r="T156" s="34" t="s">
        <v>191</v>
      </c>
      <c r="U156" s="61"/>
    </row>
    <row r="157" spans="2:21" s="62" customFormat="1" ht="72.95" customHeight="1">
      <c r="B157" s="73" t="s">
        <v>283</v>
      </c>
      <c r="C157" s="33" t="s">
        <v>67</v>
      </c>
      <c r="D157" s="74" t="s">
        <v>138</v>
      </c>
      <c r="E157" s="34" t="s">
        <v>314</v>
      </c>
      <c r="F157" s="157">
        <f t="shared" si="1"/>
        <v>1</v>
      </c>
      <c r="G157" s="18" t="s">
        <v>49</v>
      </c>
      <c r="H157" s="19" t="s">
        <v>49</v>
      </c>
      <c r="I157" s="19" t="s">
        <v>49</v>
      </c>
      <c r="J157" s="19" t="s">
        <v>49</v>
      </c>
      <c r="K157" s="47" t="s">
        <v>49</v>
      </c>
      <c r="L157" s="19" t="s">
        <v>49</v>
      </c>
      <c r="M157" s="19" t="s">
        <v>49</v>
      </c>
      <c r="N157" s="19" t="s">
        <v>49</v>
      </c>
      <c r="O157" s="19" t="s">
        <v>49</v>
      </c>
      <c r="P157" s="47" t="s">
        <v>49</v>
      </c>
      <c r="Q157" s="47" t="s">
        <v>49</v>
      </c>
      <c r="R157" s="78">
        <v>1</v>
      </c>
      <c r="S157" s="251">
        <v>12000</v>
      </c>
      <c r="T157" s="34" t="s">
        <v>191</v>
      </c>
      <c r="U157" s="61"/>
    </row>
    <row r="158" spans="2:21" s="62" customFormat="1" ht="48" customHeight="1">
      <c r="B158" s="73" t="s">
        <v>236</v>
      </c>
      <c r="C158" s="33" t="s">
        <v>67</v>
      </c>
      <c r="D158" s="74" t="s">
        <v>139</v>
      </c>
      <c r="E158" s="34" t="s">
        <v>315</v>
      </c>
      <c r="F158" s="157">
        <f t="shared" si="1"/>
        <v>2</v>
      </c>
      <c r="G158" s="18" t="s">
        <v>49</v>
      </c>
      <c r="H158" s="19" t="s">
        <v>49</v>
      </c>
      <c r="I158" s="19" t="s">
        <v>49</v>
      </c>
      <c r="J158" s="19" t="s">
        <v>49</v>
      </c>
      <c r="K158" s="47" t="s">
        <v>49</v>
      </c>
      <c r="L158" s="20">
        <v>1</v>
      </c>
      <c r="M158" s="19" t="s">
        <v>49</v>
      </c>
      <c r="N158" s="19" t="s">
        <v>49</v>
      </c>
      <c r="O158" s="19" t="s">
        <v>49</v>
      </c>
      <c r="P158" s="47" t="s">
        <v>49</v>
      </c>
      <c r="Q158" s="47" t="s">
        <v>49</v>
      </c>
      <c r="R158" s="78">
        <v>1</v>
      </c>
      <c r="S158" s="251">
        <v>0</v>
      </c>
      <c r="T158" s="34" t="s">
        <v>191</v>
      </c>
      <c r="U158" s="61"/>
    </row>
    <row r="159" spans="2:21" s="62" customFormat="1" ht="63.75">
      <c r="B159" s="73" t="s">
        <v>237</v>
      </c>
      <c r="C159" s="33" t="s">
        <v>67</v>
      </c>
      <c r="D159" s="74" t="s">
        <v>140</v>
      </c>
      <c r="E159" s="34" t="s">
        <v>314</v>
      </c>
      <c r="F159" s="157">
        <f t="shared" si="1"/>
        <v>2</v>
      </c>
      <c r="G159" s="18" t="s">
        <v>49</v>
      </c>
      <c r="H159" s="19" t="s">
        <v>49</v>
      </c>
      <c r="I159" s="19" t="s">
        <v>49</v>
      </c>
      <c r="J159" s="19" t="s">
        <v>49</v>
      </c>
      <c r="K159" s="47" t="s">
        <v>49</v>
      </c>
      <c r="L159" s="20">
        <v>1</v>
      </c>
      <c r="M159" s="19" t="s">
        <v>49</v>
      </c>
      <c r="N159" s="19" t="s">
        <v>49</v>
      </c>
      <c r="O159" s="19" t="s">
        <v>49</v>
      </c>
      <c r="P159" s="47" t="s">
        <v>49</v>
      </c>
      <c r="Q159" s="47" t="s">
        <v>49</v>
      </c>
      <c r="R159" s="78">
        <v>1</v>
      </c>
      <c r="S159" s="251">
        <v>0</v>
      </c>
      <c r="T159" s="34" t="s">
        <v>191</v>
      </c>
      <c r="U159" s="61"/>
    </row>
    <row r="160" spans="2:21" s="62" customFormat="1" ht="62.1" customHeight="1">
      <c r="B160" s="73" t="s">
        <v>238</v>
      </c>
      <c r="C160" s="33" t="s">
        <v>67</v>
      </c>
      <c r="D160" s="74" t="s">
        <v>141</v>
      </c>
      <c r="E160" s="34" t="s">
        <v>315</v>
      </c>
      <c r="F160" s="157">
        <f t="shared" si="1"/>
        <v>2</v>
      </c>
      <c r="G160" s="18" t="s">
        <v>49</v>
      </c>
      <c r="H160" s="19" t="s">
        <v>49</v>
      </c>
      <c r="I160" s="19" t="s">
        <v>49</v>
      </c>
      <c r="J160" s="19" t="s">
        <v>49</v>
      </c>
      <c r="K160" s="47" t="s">
        <v>49</v>
      </c>
      <c r="L160" s="20">
        <v>1</v>
      </c>
      <c r="M160" s="19" t="s">
        <v>49</v>
      </c>
      <c r="N160" s="19" t="s">
        <v>49</v>
      </c>
      <c r="O160" s="19" t="s">
        <v>49</v>
      </c>
      <c r="P160" s="47" t="s">
        <v>49</v>
      </c>
      <c r="Q160" s="47" t="s">
        <v>49</v>
      </c>
      <c r="R160" s="78">
        <v>1</v>
      </c>
      <c r="S160" s="251">
        <v>0</v>
      </c>
      <c r="T160" s="34" t="s">
        <v>191</v>
      </c>
      <c r="U160" s="61"/>
    </row>
    <row r="161" spans="2:21" s="62" customFormat="1" ht="38.25">
      <c r="B161" s="79" t="s">
        <v>239</v>
      </c>
      <c r="C161" s="33" t="s">
        <v>67</v>
      </c>
      <c r="D161" s="158" t="s">
        <v>142</v>
      </c>
      <c r="E161" s="34" t="s">
        <v>315</v>
      </c>
      <c r="F161" s="159">
        <f t="shared" si="1"/>
        <v>3</v>
      </c>
      <c r="G161" s="49" t="s">
        <v>49</v>
      </c>
      <c r="H161" s="50" t="s">
        <v>49</v>
      </c>
      <c r="I161" s="50" t="s">
        <v>49</v>
      </c>
      <c r="J161" s="50">
        <v>1</v>
      </c>
      <c r="K161" s="51" t="s">
        <v>49</v>
      </c>
      <c r="L161" s="36"/>
      <c r="M161" s="50">
        <v>1</v>
      </c>
      <c r="N161" s="50" t="s">
        <v>49</v>
      </c>
      <c r="O161" s="50" t="s">
        <v>49</v>
      </c>
      <c r="P161" s="51">
        <v>1</v>
      </c>
      <c r="Q161" s="51" t="s">
        <v>49</v>
      </c>
      <c r="R161" s="82"/>
      <c r="S161" s="251">
        <v>0</v>
      </c>
      <c r="T161" s="37" t="s">
        <v>191</v>
      </c>
      <c r="U161" s="160">
        <f>SUM(S156:S161)</f>
        <v>598000</v>
      </c>
    </row>
    <row r="162" spans="2:21" s="62" customFormat="1" ht="15.75">
      <c r="B162" s="308" t="s">
        <v>165</v>
      </c>
      <c r="C162" s="308"/>
      <c r="D162" s="308"/>
      <c r="E162" s="308"/>
      <c r="F162" s="308"/>
      <c r="G162" s="308"/>
      <c r="H162" s="308"/>
      <c r="I162" s="308"/>
      <c r="J162" s="308"/>
      <c r="K162" s="308"/>
      <c r="L162" s="308"/>
      <c r="M162" s="308"/>
      <c r="N162" s="308"/>
      <c r="O162" s="308"/>
      <c r="P162" s="308"/>
      <c r="Q162" s="308"/>
      <c r="R162" s="308"/>
      <c r="S162" s="308"/>
      <c r="T162" s="308"/>
      <c r="U162" s="61"/>
    </row>
    <row r="163" spans="2:21" s="62" customFormat="1" ht="12.75">
      <c r="B163" s="312" t="s">
        <v>12</v>
      </c>
      <c r="C163" s="312"/>
      <c r="D163" s="312"/>
      <c r="E163" s="312"/>
      <c r="F163" s="312"/>
      <c r="G163" s="312"/>
      <c r="H163" s="312"/>
      <c r="I163" s="312"/>
      <c r="J163" s="312"/>
      <c r="K163" s="312"/>
      <c r="L163" s="312"/>
      <c r="M163" s="312"/>
      <c r="N163" s="312"/>
      <c r="O163" s="312"/>
      <c r="P163" s="312"/>
      <c r="Q163" s="312"/>
      <c r="R163" s="312"/>
      <c r="S163" s="312"/>
      <c r="T163" s="312"/>
      <c r="U163" s="61"/>
    </row>
    <row r="164" spans="2:21" s="62" customFormat="1" ht="18.95" customHeight="1">
      <c r="B164" s="298" t="s">
        <v>144</v>
      </c>
      <c r="C164" s="298" t="s">
        <v>143</v>
      </c>
      <c r="D164" s="298" t="s">
        <v>13</v>
      </c>
      <c r="E164" s="298" t="s">
        <v>14</v>
      </c>
      <c r="F164" s="295" t="s">
        <v>15</v>
      </c>
      <c r="G164" s="295"/>
      <c r="H164" s="295"/>
      <c r="I164" s="295"/>
      <c r="J164" s="295"/>
      <c r="K164" s="295"/>
      <c r="L164" s="295"/>
      <c r="M164" s="295"/>
      <c r="N164" s="295"/>
      <c r="O164" s="295"/>
      <c r="P164" s="295"/>
      <c r="Q164" s="295"/>
      <c r="R164" s="295"/>
      <c r="S164" s="295" t="s">
        <v>136</v>
      </c>
      <c r="T164" s="296" t="s">
        <v>16</v>
      </c>
      <c r="U164" s="61"/>
    </row>
    <row r="165" spans="2:21" s="62" customFormat="1" ht="12.75">
      <c r="B165" s="298"/>
      <c r="C165" s="298"/>
      <c r="D165" s="298"/>
      <c r="E165" s="298"/>
      <c r="F165" s="296" t="s">
        <v>17</v>
      </c>
      <c r="G165" s="295" t="s">
        <v>18</v>
      </c>
      <c r="H165" s="295"/>
      <c r="I165" s="295"/>
      <c r="J165" s="295" t="s">
        <v>19</v>
      </c>
      <c r="K165" s="295"/>
      <c r="L165" s="295"/>
      <c r="M165" s="295" t="s">
        <v>20</v>
      </c>
      <c r="N165" s="295"/>
      <c r="O165" s="295"/>
      <c r="P165" s="295" t="s">
        <v>21</v>
      </c>
      <c r="Q165" s="295"/>
      <c r="R165" s="295"/>
      <c r="S165" s="295"/>
      <c r="T165" s="296"/>
      <c r="U165" s="61"/>
    </row>
    <row r="166" spans="2:21" s="62" customFormat="1" ht="12.75">
      <c r="B166" s="298"/>
      <c r="C166" s="298"/>
      <c r="D166" s="298"/>
      <c r="E166" s="298"/>
      <c r="F166" s="296"/>
      <c r="G166" s="59" t="s">
        <v>22</v>
      </c>
      <c r="H166" s="59" t="s">
        <v>23</v>
      </c>
      <c r="I166" s="59" t="s">
        <v>24</v>
      </c>
      <c r="J166" s="59" t="s">
        <v>25</v>
      </c>
      <c r="K166" s="58" t="s">
        <v>26</v>
      </c>
      <c r="L166" s="59" t="s">
        <v>27</v>
      </c>
      <c r="M166" s="59" t="s">
        <v>28</v>
      </c>
      <c r="N166" s="59" t="s">
        <v>29</v>
      </c>
      <c r="O166" s="59" t="s">
        <v>30</v>
      </c>
      <c r="P166" s="58" t="s">
        <v>31</v>
      </c>
      <c r="Q166" s="58" t="s">
        <v>32</v>
      </c>
      <c r="R166" s="58" t="s">
        <v>33</v>
      </c>
      <c r="S166" s="58" t="s">
        <v>34</v>
      </c>
      <c r="T166" s="296"/>
      <c r="U166" s="61"/>
    </row>
    <row r="167" spans="2:21" s="62" customFormat="1" ht="87.95" customHeight="1">
      <c r="B167" s="186" t="s">
        <v>265</v>
      </c>
      <c r="C167" s="33" t="s">
        <v>67</v>
      </c>
      <c r="D167" s="187" t="s">
        <v>162</v>
      </c>
      <c r="E167" s="187" t="s">
        <v>163</v>
      </c>
      <c r="F167" s="188">
        <v>50</v>
      </c>
      <c r="G167" s="187">
        <v>2</v>
      </c>
      <c r="H167" s="187">
        <v>2</v>
      </c>
      <c r="I167" s="187">
        <v>4</v>
      </c>
      <c r="J167" s="187">
        <v>5</v>
      </c>
      <c r="K167" s="187">
        <v>5</v>
      </c>
      <c r="L167" s="187">
        <v>5</v>
      </c>
      <c r="M167" s="187">
        <v>5</v>
      </c>
      <c r="N167" s="187">
        <v>5</v>
      </c>
      <c r="O167" s="187">
        <v>5</v>
      </c>
      <c r="P167" s="187">
        <v>5</v>
      </c>
      <c r="Q167" s="187">
        <v>5</v>
      </c>
      <c r="R167" s="188">
        <v>2</v>
      </c>
      <c r="S167" s="256">
        <v>2780000</v>
      </c>
      <c r="T167" s="253" t="s">
        <v>192</v>
      </c>
      <c r="U167" s="61"/>
    </row>
    <row r="168" spans="2:21" s="62" customFormat="1" ht="76.5">
      <c r="B168" s="53" t="s">
        <v>266</v>
      </c>
      <c r="C168" s="33" t="s">
        <v>67</v>
      </c>
      <c r="D168" s="54" t="s">
        <v>164</v>
      </c>
      <c r="E168" s="52" t="s">
        <v>304</v>
      </c>
      <c r="F168" s="55">
        <v>12</v>
      </c>
      <c r="G168" s="56"/>
      <c r="H168" s="56"/>
      <c r="I168" s="56"/>
      <c r="J168" s="56">
        <v>1</v>
      </c>
      <c r="K168" s="52">
        <v>2</v>
      </c>
      <c r="L168" s="56">
        <v>2</v>
      </c>
      <c r="M168" s="56">
        <v>1</v>
      </c>
      <c r="N168" s="56">
        <v>2</v>
      </c>
      <c r="O168" s="56">
        <v>1</v>
      </c>
      <c r="P168" s="52">
        <v>1</v>
      </c>
      <c r="Q168" s="52">
        <v>2</v>
      </c>
      <c r="R168" s="252"/>
      <c r="S168" s="257">
        <v>2100000</v>
      </c>
      <c r="T168" s="254" t="s">
        <v>192</v>
      </c>
      <c r="U168" s="161">
        <f>SUM(S167:S168)</f>
        <v>4880000</v>
      </c>
    </row>
    <row r="169" spans="2:21" s="62" customFormat="1" ht="12.75">
      <c r="B169" s="314" t="s">
        <v>150</v>
      </c>
      <c r="C169" s="314"/>
      <c r="D169" s="314"/>
      <c r="E169" s="314"/>
      <c r="F169" s="314"/>
      <c r="G169" s="314"/>
      <c r="H169" s="314"/>
      <c r="I169" s="314"/>
      <c r="J169" s="314"/>
      <c r="K169" s="314"/>
      <c r="L169" s="314"/>
      <c r="M169" s="314"/>
      <c r="N169" s="314"/>
      <c r="O169" s="314"/>
      <c r="P169" s="314"/>
      <c r="Q169" s="314"/>
      <c r="R169" s="314"/>
      <c r="S169" s="255">
        <f>+U29+U38+U49+U60+U67+U88+U98+U106+U123+U144+U161+U168</f>
        <v>74934600</v>
      </c>
      <c r="U169" s="61"/>
    </row>
    <row r="171" spans="2:21">
      <c r="B171" s="313" t="s">
        <v>305</v>
      </c>
      <c r="C171" s="313"/>
      <c r="D171" s="313"/>
      <c r="E171" s="313"/>
      <c r="F171" s="313"/>
      <c r="G171" s="313"/>
      <c r="H171" s="313"/>
      <c r="I171" s="313"/>
      <c r="J171" s="313"/>
      <c r="K171" s="313"/>
      <c r="L171" s="313"/>
      <c r="M171" s="313"/>
      <c r="N171" s="313"/>
      <c r="O171" s="313"/>
      <c r="P171" s="313"/>
      <c r="Q171" s="313"/>
      <c r="R171" s="313"/>
      <c r="S171" s="313"/>
      <c r="T171" s="313"/>
    </row>
  </sheetData>
  <mergeCells count="199">
    <mergeCell ref="B171:T171"/>
    <mergeCell ref="B169:R169"/>
    <mergeCell ref="F154:F155"/>
    <mergeCell ref="S153:S154"/>
    <mergeCell ref="T153:T155"/>
    <mergeCell ref="G154:I154"/>
    <mergeCell ref="J154:L154"/>
    <mergeCell ref="M154:O154"/>
    <mergeCell ref="P154:R154"/>
    <mergeCell ref="B126:T126"/>
    <mergeCell ref="F129:F130"/>
    <mergeCell ref="S139:S140"/>
    <mergeCell ref="C153:C155"/>
    <mergeCell ref="D153:D155"/>
    <mergeCell ref="E153:E155"/>
    <mergeCell ref="F153:R153"/>
    <mergeCell ref="B151:T151"/>
    <mergeCell ref="T164:T166"/>
    <mergeCell ref="B163:T163"/>
    <mergeCell ref="B162:T162"/>
    <mergeCell ref="B164:B166"/>
    <mergeCell ref="C164:C166"/>
    <mergeCell ref="D164:D166"/>
    <mergeCell ref="E164:E166"/>
    <mergeCell ref="F164:R164"/>
    <mergeCell ref="B152:T152"/>
    <mergeCell ref="B153:B155"/>
    <mergeCell ref="F110:F111"/>
    <mergeCell ref="B68:T68"/>
    <mergeCell ref="F71:F72"/>
    <mergeCell ref="B79:T79"/>
    <mergeCell ref="F82:F83"/>
    <mergeCell ref="B89:T89"/>
    <mergeCell ref="F92:F93"/>
    <mergeCell ref="T91:T93"/>
    <mergeCell ref="G92:I92"/>
    <mergeCell ref="J92:L92"/>
    <mergeCell ref="M92:O92"/>
    <mergeCell ref="P92:R92"/>
    <mergeCell ref="B99:T99"/>
    <mergeCell ref="B90:T90"/>
    <mergeCell ref="B91:B93"/>
    <mergeCell ref="C91:C93"/>
    <mergeCell ref="D91:D93"/>
    <mergeCell ref="E91:E93"/>
    <mergeCell ref="F91:R91"/>
    <mergeCell ref="S91:S92"/>
    <mergeCell ref="J82:L82"/>
    <mergeCell ref="M82:O82"/>
    <mergeCell ref="B80:T80"/>
    <mergeCell ref="B81:B83"/>
    <mergeCell ref="B50:T50"/>
    <mergeCell ref="F53:F54"/>
    <mergeCell ref="B61:T61"/>
    <mergeCell ref="B109:B111"/>
    <mergeCell ref="C109:C111"/>
    <mergeCell ref="D109:D111"/>
    <mergeCell ref="E109:E111"/>
    <mergeCell ref="F109:R109"/>
    <mergeCell ref="S109:S110"/>
    <mergeCell ref="G102:I102"/>
    <mergeCell ref="J102:L102"/>
    <mergeCell ref="M102:O102"/>
    <mergeCell ref="P102:R102"/>
    <mergeCell ref="B100:T100"/>
    <mergeCell ref="B101:B103"/>
    <mergeCell ref="C101:C103"/>
    <mergeCell ref="D101:D103"/>
    <mergeCell ref="E101:E103"/>
    <mergeCell ref="F101:R101"/>
    <mergeCell ref="S101:S102"/>
    <mergeCell ref="T101:T103"/>
    <mergeCell ref="F102:F103"/>
    <mergeCell ref="B107:T107"/>
    <mergeCell ref="G82:I82"/>
    <mergeCell ref="B6:T6"/>
    <mergeCell ref="F9:F10"/>
    <mergeCell ref="B19:T19"/>
    <mergeCell ref="F22:F23"/>
    <mergeCell ref="B30:T30"/>
    <mergeCell ref="T128:T130"/>
    <mergeCell ref="G129:I129"/>
    <mergeCell ref="J129:L129"/>
    <mergeCell ref="M129:O129"/>
    <mergeCell ref="P129:R129"/>
    <mergeCell ref="B127:T127"/>
    <mergeCell ref="B128:B130"/>
    <mergeCell ref="C128:C130"/>
    <mergeCell ref="D128:D130"/>
    <mergeCell ref="E128:E130"/>
    <mergeCell ref="F128:R128"/>
    <mergeCell ref="S128:S129"/>
    <mergeCell ref="T109:T111"/>
    <mergeCell ref="G110:I110"/>
    <mergeCell ref="J110:L110"/>
    <mergeCell ref="M110:O110"/>
    <mergeCell ref="P110:R110"/>
    <mergeCell ref="B108:T108"/>
    <mergeCell ref="P82:R82"/>
    <mergeCell ref="C81:C83"/>
    <mergeCell ref="D81:D83"/>
    <mergeCell ref="E81:E83"/>
    <mergeCell ref="F81:R81"/>
    <mergeCell ref="S81:S82"/>
    <mergeCell ref="T81:T83"/>
    <mergeCell ref="G71:I71"/>
    <mergeCell ref="J71:L71"/>
    <mergeCell ref="M71:O71"/>
    <mergeCell ref="P71:R71"/>
    <mergeCell ref="B69:T69"/>
    <mergeCell ref="B70:B72"/>
    <mergeCell ref="C70:C72"/>
    <mergeCell ref="D70:D72"/>
    <mergeCell ref="E70:E72"/>
    <mergeCell ref="F70:R70"/>
    <mergeCell ref="S70:S71"/>
    <mergeCell ref="T70:T72"/>
    <mergeCell ref="G64:I64"/>
    <mergeCell ref="J64:L64"/>
    <mergeCell ref="M64:O64"/>
    <mergeCell ref="P64:R64"/>
    <mergeCell ref="F64:F65"/>
    <mergeCell ref="B62:T62"/>
    <mergeCell ref="B63:B65"/>
    <mergeCell ref="C63:C65"/>
    <mergeCell ref="D63:D65"/>
    <mergeCell ref="E63:E65"/>
    <mergeCell ref="F63:R63"/>
    <mergeCell ref="S63:S64"/>
    <mergeCell ref="T63:T65"/>
    <mergeCell ref="G53:I53"/>
    <mergeCell ref="J53:L53"/>
    <mergeCell ref="M53:O53"/>
    <mergeCell ref="P53:R53"/>
    <mergeCell ref="B51:T51"/>
    <mergeCell ref="B52:B54"/>
    <mergeCell ref="C52:C54"/>
    <mergeCell ref="D52:D54"/>
    <mergeCell ref="E52:E54"/>
    <mergeCell ref="F52:R52"/>
    <mergeCell ref="S52:S53"/>
    <mergeCell ref="T52:T54"/>
    <mergeCell ref="C32:C34"/>
    <mergeCell ref="D32:D34"/>
    <mergeCell ref="E32:E34"/>
    <mergeCell ref="F32:R32"/>
    <mergeCell ref="S32:S33"/>
    <mergeCell ref="T41:T43"/>
    <mergeCell ref="G42:I42"/>
    <mergeCell ref="J42:L42"/>
    <mergeCell ref="M42:O42"/>
    <mergeCell ref="P42:R42"/>
    <mergeCell ref="B40:T40"/>
    <mergeCell ref="B41:B43"/>
    <mergeCell ref="C41:C43"/>
    <mergeCell ref="D41:D43"/>
    <mergeCell ref="E41:E43"/>
    <mergeCell ref="F41:R41"/>
    <mergeCell ref="B8:B10"/>
    <mergeCell ref="C8:C10"/>
    <mergeCell ref="D8:D10"/>
    <mergeCell ref="E8:E10"/>
    <mergeCell ref="F8:R8"/>
    <mergeCell ref="G22:I22"/>
    <mergeCell ref="J22:L22"/>
    <mergeCell ref="M22:O22"/>
    <mergeCell ref="P22:R22"/>
    <mergeCell ref="B20:T20"/>
    <mergeCell ref="B21:B23"/>
    <mergeCell ref="C21:C23"/>
    <mergeCell ref="D21:D23"/>
    <mergeCell ref="E21:E23"/>
    <mergeCell ref="F21:R21"/>
    <mergeCell ref="S21:S22"/>
    <mergeCell ref="T21:T23"/>
    <mergeCell ref="B7:T7"/>
    <mergeCell ref="S164:S165"/>
    <mergeCell ref="G165:I165"/>
    <mergeCell ref="J165:L165"/>
    <mergeCell ref="M165:O165"/>
    <mergeCell ref="P165:R165"/>
    <mergeCell ref="F165:F166"/>
    <mergeCell ref="S8:S9"/>
    <mergeCell ref="T8:T10"/>
    <mergeCell ref="G9:I9"/>
    <mergeCell ref="J9:L9"/>
    <mergeCell ref="M9:O9"/>
    <mergeCell ref="P9:R9"/>
    <mergeCell ref="T32:T34"/>
    <mergeCell ref="G33:I33"/>
    <mergeCell ref="J33:L33"/>
    <mergeCell ref="M33:O33"/>
    <mergeCell ref="P33:R33"/>
    <mergeCell ref="B31:T31"/>
    <mergeCell ref="B32:B34"/>
    <mergeCell ref="S41:S42"/>
    <mergeCell ref="F33:F34"/>
    <mergeCell ref="B39:T39"/>
    <mergeCell ref="F42:F43"/>
  </mergeCells>
  <dataValidations count="11">
    <dataValidation type="decimal" allowBlank="1" showInputMessage="1" showErrorMessage="1" errorTitle="AVISO" error="Solo colocar números." promptTitle="NOTA" prompt="En presupuesto destinado a gastar en la actividad (Debe estar asociado a la solicitud de insumos). En este presupuesto no debe contemplar RRHH, flotas (Adheridas a la posición) y aumentos salariales." sqref="S24:S29 S44 S55:S60 S94:S97 S104 S131:S139 S35:S38 S66:S67 S73:S78 S11:S18 S124 S141:S149">
      <formula1>0</formula1>
      <formula2>10000000000000</formula2>
    </dataValidation>
    <dataValidation allowBlank="1" showInputMessage="1" showErrorMessage="1" promptTitle="NOTA" prompt="Departamento o responsable del producto " sqref="T164:T168 T8:T10 T21:T24 T32:T34 T41:T43 T52:T55 T91:T95 T109:T111 T45:T47 T128:T133 T101:T106 T153:T155 T139:T141 T63:T66 T70:T78 T98 T124 T145:T150"/>
    <dataValidation allowBlank="1" showInputMessage="1" showErrorMessage="1" promptTitle="NOTA" prompt="En presupuesto destinado a gastar en la actividad (Debe estar asociado a la solicitud de insumos). En este presupuesto no debe contemplar RRHH, flotas (Adheridas a la posición) y aumentos salariales." sqref="S10 S23 S34 S43 S54 S65 S72 S93 S103 S111 S130 S155 S166:S167 S45:S49"/>
    <dataValidation allowBlank="1" showInputMessage="1" showErrorMessage="1" promptTitle="NOTA" prompt="Expresión de un objetivo (producto o subproducto a entregar) presentado en términos cuantitativos por mes. Ejemplo: En el mes de marzo se capacitaran xx, mayo se capacitaran xx y agosto capacitara xxx colaboradores. " sqref="F8:R8 F21:R21 F32:R32 F41:R41 F52:R52 F63:R63 F70:R70 F91:R91 F101:R101 F109:R109 F128:R128 F153:R153 F164:R164"/>
    <dataValidation allowBlank="1" showInputMessage="1" showErrorMessage="1" promptTitle="NOTA" prompt="Expresión de un objetivo (producto o subproducto a entregar) presentado en términos cuantitativos. Ejemplo: En el año capacitara xxx colaboradores. " sqref="F22 F35 F42 F45:F46 F165 F53 F64 F71 F94 F104 F110 F9 F33 F55 F92 F102 F129 F131 F139 F154 G47:G49 F11 F145"/>
    <dataValidation allowBlank="1" showInputMessage="1" showErrorMessage="1" promptTitle="NOTA" prompt="Incluya las áreas que contribuyen al logro del producto. Aplica para instituciones externas. " sqref="E32:E34 E47 E164:E166 E52:E57 E21:E23 E41:E43 E63:E65 E70:E73 E81:E83 E91:E94 E101:E104 E109:E111 E45 E128:E131 E139 E153:E155 F47:F49 E8:E18 T11:T15 E145"/>
    <dataValidation allowBlank="1" showInputMessage="1" showErrorMessage="1" promptTitle="NOTA" prompt="Especifique aquí las evidencias que darán cuenta del logro del producto. Ejemplo: (Informe de capacitación, listado de participación, etc)." sqref="D32:D34 D45:D47 D52:D55 D21:D23 D41:D43 D63:D65 D81:D83 D91:D94 D101:D104 D109:D111 D164:D166 D128:D131 D139 D153:D155 D145 D98 E48:E49 D8:D12 D18 D15 D70:D78"/>
    <dataValidation allowBlank="1" showInputMessage="1" showErrorMessage="1" promptTitle="NOTA" prompt="Es una herramienta de medición del producto. Ejemplo: Técnicos capacitados. / Personal capacitado / Etc, en fin Unidad de medida en el cual se evaluara el producto el cual va asociado con la meta." sqref="C44:D44 C45:C46 C32:C34 C8:C11 C52:C55 C21:C23 C41:C43 C63:C65 D48:D49 C81:C83 C91:C94 C101:C104 C109:C111 C128:C134 C138:C139 C153:C155 C70:C72 C164:C166"/>
    <dataValidation allowBlank="1" showInputMessage="1" showErrorMessage="1" promptTitle="NOTA" prompt="Son los bienes y/o servicios que la institución entrega a la población o a otras instituciones. Constituyen &quot;La razón de ser&quot; de la institución. Los productos pueden ser de fortalecimiento interno según la naturaleza de la dirección y/o área. " sqref="B8:B11 B52:B55 B21:B23 B32:B35 B41:B43 B63:B65 B70:B73 B81:B83 B91:B94 B101:B104 B109:B111 B128:B130 B133 B140 B153:B155 B164:B166 B45:B50 B145"/>
    <dataValidation type="decimal" allowBlank="1" showInputMessage="1" showErrorMessage="1" prompt="NOTA - En presupuesto destinado a gastar en la actividad (Debe estar asociado a la solicitud de insumos). En este presupuesto no debe contemplar RRHH, flotas (Adheridas a la posición) y aumentos salariales." sqref="S84:S88">
      <formula1>0</formula1>
      <formula2>10000000000000</formula2>
    </dataValidation>
    <dataValidation allowBlank="1" showInputMessage="1" showErrorMessage="1" promptTitle="NOTA" prompt="Para uso exclusivo de la Dirección de Planificación y Desarrollo. " sqref="C47:C49"/>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 2024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Camila Beato - Ogtic</dc:creator>
  <cp:lastModifiedBy>user</cp:lastModifiedBy>
  <dcterms:created xsi:type="dcterms:W3CDTF">2023-12-02T22:36:21Z</dcterms:created>
  <dcterms:modified xsi:type="dcterms:W3CDTF">2023-12-27T20:02:34Z</dcterms:modified>
</cp:coreProperties>
</file>