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3\"/>
    </mc:Choice>
  </mc:AlternateContent>
  <xr:revisionPtr revIDLastSave="0" documentId="13_ncr:1_{474A72A7-D663-4AF9-AD1C-906E1C974F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7" i="3" l="1"/>
  <c r="B33" i="3"/>
  <c r="B26" i="3"/>
  <c r="B13" i="3"/>
  <c r="L74" i="3"/>
  <c r="L87" i="3" s="1"/>
  <c r="L52" i="3"/>
  <c r="L26" i="3"/>
  <c r="L16" i="3"/>
  <c r="L10" i="3"/>
  <c r="B15" i="3"/>
  <c r="B10" i="3"/>
  <c r="B85" i="3"/>
  <c r="B83" i="3"/>
  <c r="B84" i="3"/>
  <c r="B82" i="3"/>
  <c r="B81" i="3"/>
  <c r="B80" i="3"/>
  <c r="B79" i="3"/>
  <c r="B78" i="3"/>
  <c r="B77" i="3"/>
  <c r="B74" i="3"/>
  <c r="K74" i="3"/>
  <c r="K52" i="3"/>
  <c r="K26" i="3"/>
  <c r="K16" i="3"/>
  <c r="K10" i="3"/>
  <c r="J74" i="3"/>
  <c r="J52" i="3"/>
  <c r="J26" i="3"/>
  <c r="J16" i="3"/>
  <c r="J10" i="3"/>
  <c r="I74" i="3"/>
  <c r="I26" i="3"/>
  <c r="I16" i="3"/>
  <c r="I10" i="3"/>
  <c r="B11" i="3"/>
  <c r="H10" i="3"/>
  <c r="B53" i="3"/>
  <c r="B71" i="3"/>
  <c r="H74" i="3"/>
  <c r="H26" i="3"/>
  <c r="H16" i="3"/>
  <c r="G74" i="3"/>
  <c r="G26" i="3"/>
  <c r="G16" i="3"/>
  <c r="G10" i="3"/>
  <c r="B52" i="3" l="1"/>
  <c r="B21" i="3"/>
  <c r="B16" i="3"/>
  <c r="F74" i="3"/>
  <c r="F16" i="3"/>
  <c r="F10" i="3"/>
  <c r="E74" i="3"/>
  <c r="E52" i="3"/>
  <c r="E26" i="3"/>
  <c r="E16" i="3"/>
  <c r="B17" i="3"/>
  <c r="B19" i="3"/>
  <c r="E10" i="3"/>
  <c r="D74" i="3"/>
  <c r="D26" i="3"/>
  <c r="D16" i="3"/>
  <c r="D10" i="3"/>
  <c r="B48" i="3"/>
  <c r="B43" i="3"/>
  <c r="B38" i="3"/>
  <c r="B34" i="3"/>
  <c r="B31" i="3"/>
  <c r="B27" i="3"/>
  <c r="B73" i="3"/>
  <c r="B72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1" i="3"/>
  <c r="B50" i="3"/>
  <c r="B49" i="3"/>
  <c r="B46" i="3"/>
  <c r="B45" i="3"/>
  <c r="B44" i="3"/>
  <c r="B42" i="3"/>
  <c r="B41" i="3"/>
  <c r="B40" i="3"/>
  <c r="B39" i="3"/>
  <c r="B37" i="3"/>
  <c r="B36" i="3"/>
  <c r="B35" i="3"/>
  <c r="B32" i="3"/>
  <c r="B30" i="3"/>
  <c r="B29" i="3"/>
  <c r="B28" i="3"/>
  <c r="B25" i="3"/>
  <c r="B24" i="3"/>
  <c r="B23" i="3"/>
  <c r="B22" i="3"/>
  <c r="B20" i="3"/>
  <c r="B18" i="3"/>
  <c r="B14" i="3"/>
  <c r="B12" i="3"/>
  <c r="C74" i="3"/>
  <c r="C16" i="3"/>
  <c r="C10" i="3"/>
  <c r="B87" i="3" l="1"/>
  <c r="N87" i="3" l="1"/>
  <c r="M87" i="3" l="1"/>
  <c r="K87" i="3"/>
  <c r="J87" i="3"/>
  <c r="I87" i="3"/>
  <c r="G87" i="3" l="1"/>
  <c r="F87" i="3"/>
  <c r="H87" i="3" l="1"/>
  <c r="E87" i="3" l="1"/>
  <c r="D87" i="3"/>
  <c r="C87" i="3" l="1"/>
</calcChain>
</file>

<file path=xl/sharedStrings.xml><?xml version="1.0" encoding="utf-8"?>
<sst xmlns="http://schemas.openxmlformats.org/spreadsheetml/2006/main" count="101" uniqueCount="101">
  <si>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</si>
  <si>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</si>
  <si>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</si>
  <si>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</si>
  <si>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</si>
  <si>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</si>
  <si>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</si>
  <si>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</si>
  <si>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</si>
  <si>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</si>
  <si>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</si>
  <si>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</si>
  <si>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</si>
  <si>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</si>
  <si>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</si>
  <si>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</si>
  <si>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</si>
  <si>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</si>
  <si>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</si>
  <si>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</si>
  <si>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</si>
  <si>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</si>
  <si>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</si>
  <si>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</si>
  <si>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</si>
  <si>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</si>
  <si>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</si>
  <si>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</si>
  <si>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</si>
  <si>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</si>
  <si>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</si>
  <si>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</si>
  <si>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</si>
  <si>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</si>
  <si>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</si>
  <si>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</si>
  <si>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</si>
  <si>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</si>
  <si>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</si>
  <si>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</si>
  <si>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</si>
  <si>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</si>
  <si>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</si>
  <si>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</si>
  <si>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</si>
  <si>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</si>
  <si>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</si>
  <si>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</si>
  <si>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</si>
  <si>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</si>
  <si>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</si>
  <si>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</si>
  <si>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</si>
  <si>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</si>
  <si>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</si>
  <si>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</si>
  <si>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</si>
  <si>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</si>
  <si>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</si>
  <si>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</si>
  <si>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</si>
  <si>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</si>
  <si>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</si>
  <si>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</si>
  <si>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</si>
  <si>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</si>
  <si>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</si>
  <si>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</si>
  <si>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</si>
  <si>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</si>
  <si>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</si>
  <si>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</si>
  <si>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</si>
  <si>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</si>
  <si>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</si>
  <si>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</si>
  <si>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</si>
  <si>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</si>
  <si>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</si>
  <si>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</si>
  <si>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</si>
  <si>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</si>
  <si>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</si>
  <si>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</si>
  <si>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</si>
  <si>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</si>
  <si>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</si>
  <si>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</si>
  <si>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</si>
  <si>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</si>
  <si>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</si>
  <si>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</si>
  <si>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 xml:space="preserve">Total </t>
  </si>
  <si>
    <t>Fuente: Sistema de Informacion de la Gestion Financiera (SIGEF)</t>
  </si>
  <si>
    <t>Oficina Gubernamental de Tecnologias de la Informacion y Comunicacion</t>
  </si>
  <si>
    <t>Ministerio de Administracion Publica</t>
  </si>
  <si>
    <t>Año 2023</t>
  </si>
  <si>
    <t>Directora Administrativa y Financiera</t>
  </si>
  <si>
    <t>Lic.Altagracia López</t>
  </si>
  <si>
    <t>Fecha de registro: hasta el 31 de Octubre del 2023</t>
  </si>
  <si>
    <t>Fecha de imputación: hasta el 31 de Octubre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</si>
</sst>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44" fontId="0" fillId="0" borderId="3" xfId="0" applyNumberFormat="1" applyBorder="1"/>
    <xf numFmtId="0" fontId="0" fillId="0" borderId="0" xfId="0" applyAlignment="1">
      <alignment vertical="center"/>
    </xf>
    <xf numFmtId="44" fontId="0" fillId="0" borderId="0" xfId="0" applyNumberFormat="1" applyAlignment="1">
      <alignment horizontal="left" vertical="center"/>
    </xf>
    <xf numFmtId="44" fontId="2" fillId="3" borderId="10" xfId="0" applyNumberFormat="1" applyFont="1" applyFill="1" applyBorder="1" applyAlignment="1">
      <alignment horizontal="center" vertical="center" wrapText="1"/>
    </xf>
    <xf numFmtId="44" fontId="2" fillId="3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8" xfId="1" applyNumberFormat="1" applyFont="1" applyBorder="1" applyAlignment="1">
      <alignment horizontal="left" vertical="center" wrapText="1"/>
    </xf>
    <xf numFmtId="44" fontId="6" fillId="0" borderId="5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4" xfId="1" applyNumberFormat="1" applyFont="1" applyBorder="1" applyAlignment="1">
      <alignment horizontal="right" vertical="center" wrapText="1"/>
    </xf>
    <xf numFmtId="164" fontId="8" fillId="0" borderId="7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8" fillId="4" borderId="7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9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4" fontId="7" fillId="0" borderId="0" xfId="0" applyNumberFormat="1" applyFont="1" applyAlignment="1">
      <alignment horizontal="left" vertical="center"/>
    </xf>
    <xf numFmtId="43" fontId="7" fillId="0" borderId="8" xfId="1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164" fontId="6" fillId="6" borderId="12" xfId="1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164" fontId="7" fillId="0" borderId="0" xfId="0" applyNumberFormat="1" applyFont="1" applyAlignment="1">
      <alignment horizontal="left" vertical="center"/>
    </xf>
    <xf numFmtId="164" fontId="6" fillId="5" borderId="12" xfId="1" applyNumberFormat="1" applyFont="1" applyFill="1" applyBorder="1" applyAlignment="1">
      <alignment horizontal="right" vertical="center" wrapText="1"/>
    </xf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440051</xdr:colOff>
      <xdr:row>0</xdr:row>
      <xdr:rowOff>84090</xdr:rowOff>
    </xdr:from>
    <xdr:to>
      <xdr:col>13</xdr:col>
      <xdr:colOff>1132263</xdr:colOff>
      <xdr:row>3</xdr:row>
      <xdr:rowOff>103140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961346" y="84090"/>
          <a:ext cx="1809235" cy="69445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95"/>
  <sheetViews>
    <sheetView showGridLines="0" tabSelected="1" view="pageBreakPreview" zoomScale="80" zoomScaleNormal="90" zoomScaleSheetLayoutView="80" workbookViewId="0">
      <selection activeCell="N95" sqref="A1:N95"/>
    </sheetView>
  </sheetViews>
  <sheetFormatPr baseColWidth="10" defaultColWidth="9.109375" defaultRowHeight="14.4" x14ac:dyDescent="0.3"/>
  <cols>
    <col min="1" max="1" width="41.5546875" customWidth="1"/>
    <col min="2" max="2" width="18.5546875" customWidth="1"/>
    <col min="3" max="3" width="17.33203125" style="5" bestFit="1" customWidth="1"/>
    <col min="4" max="4" width="16.5546875" style="5" customWidth="1"/>
    <col min="5" max="5" width="16.44140625" style="5" customWidth="1"/>
    <col min="6" max="6" width="15.88671875" style="5" customWidth="1"/>
    <col min="7" max="7" width="17.33203125" style="5" bestFit="1" customWidth="1"/>
    <col min="8" max="8" width="17" style="5" customWidth="1"/>
    <col min="9" max="9" width="18.88671875" style="5" customWidth="1"/>
    <col min="10" max="10" width="17.33203125" style="5" bestFit="1" customWidth="1"/>
    <col min="11" max="12" width="16.88671875" style="5" bestFit="1" customWidth="1"/>
    <col min="13" max="13" width="16.6640625" style="8" customWidth="1"/>
    <col min="14" max="14" width="18" style="5" customWidth="1"/>
    <col min="15" max="15" width="24.44140625" customWidth="1"/>
    <col min="16" max="16" width="96.6640625" bestFit="1" customWidth="1"/>
    <col min="18" max="25" width="6" bestFit="1" customWidth="1"/>
    <col min="26" max="27" width="7" bestFit="1" customWidth="1"/>
  </cols>
  <sheetData>
    <row r="2" spans="1:27" ht="18" x14ac:dyDescent="0.35">
      <c r="A2" s="55" t="s">
        <v>95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P2" s="1"/>
    </row>
    <row r="3" spans="1:27" ht="18" x14ac:dyDescent="0.3">
      <c r="A3" s="55" t="s">
        <v>94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P3" s="3"/>
    </row>
    <row r="4" spans="1:27" ht="18" x14ac:dyDescent="0.3">
      <c r="A4" s="55" t="s">
        <v>96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P4" s="3"/>
    </row>
    <row r="5" spans="1:27" ht="15.6" x14ac:dyDescent="0.3">
      <c r="A5" s="56" t="s">
        <v>91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P5" s="3"/>
    </row>
    <row r="6" spans="1:27" x14ac:dyDescent="0.3">
      <c r="A6" s="57" t="s">
        <v>36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P6" s="3"/>
    </row>
    <row r="7" spans="1:27" x14ac:dyDescent="0.3">
      <c r="P7" s="3"/>
    </row>
    <row r="8" spans="1:27" s="16" customFormat="1" ht="15.6" x14ac:dyDescent="0.3">
      <c r="A8" s="2" t="s">
        <v>0</v>
      </c>
      <c r="B8" s="44" t="s">
        <v>92</v>
      </c>
      <c r="C8" s="9" t="s">
        <v>79</v>
      </c>
      <c r="D8" s="9" t="s">
        <v>80</v>
      </c>
      <c r="E8" s="9" t="s">
        <v>81</v>
      </c>
      <c r="F8" s="9" t="s">
        <v>82</v>
      </c>
      <c r="G8" s="10" t="s">
        <v>83</v>
      </c>
      <c r="H8" s="9" t="s">
        <v>84</v>
      </c>
      <c r="I8" s="9" t="s">
        <v>85</v>
      </c>
      <c r="J8" s="10" t="s">
        <v>86</v>
      </c>
      <c r="K8" s="9" t="s">
        <v>87</v>
      </c>
      <c r="L8" s="9" t="s">
        <v>88</v>
      </c>
      <c r="M8" s="9" t="s">
        <v>89</v>
      </c>
      <c r="N8" s="9" t="s">
        <v>90</v>
      </c>
      <c r="Z8" s="17"/>
      <c r="AA8" s="17"/>
    </row>
    <row r="9" spans="1:27" ht="17.25" customHeight="1" x14ac:dyDescent="0.3">
      <c r="A9" s="18" t="s">
        <v>1</v>
      </c>
      <c r="B9" s="43"/>
      <c r="C9" s="19"/>
      <c r="D9" s="19"/>
      <c r="E9" s="19"/>
      <c r="F9" s="19"/>
      <c r="G9" s="20"/>
      <c r="H9" s="19"/>
      <c r="I9" s="19"/>
      <c r="J9" s="20"/>
      <c r="K9" s="19"/>
      <c r="L9" s="19"/>
      <c r="M9" s="19"/>
      <c r="N9" s="19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11" customFormat="1" ht="23.25" customHeight="1" x14ac:dyDescent="0.3">
      <c r="A10" s="21" t="s">
        <v>2</v>
      </c>
      <c r="B10" s="22">
        <f>C10+D10+E10+F10+G10+H10+I10+J10+K10+L10+M10+N10</f>
        <v>396307596.75999999</v>
      </c>
      <c r="C10" s="22">
        <f t="shared" ref="C10:G10" si="0">C11+C12+C15</f>
        <v>32719537.540000003</v>
      </c>
      <c r="D10" s="22">
        <f t="shared" si="0"/>
        <v>31759854.509999998</v>
      </c>
      <c r="E10" s="22">
        <f t="shared" si="0"/>
        <v>34720011.890000001</v>
      </c>
      <c r="F10" s="22">
        <f t="shared" si="0"/>
        <v>32069528.559999999</v>
      </c>
      <c r="G10" s="23">
        <f t="shared" si="0"/>
        <v>33851435.640000001</v>
      </c>
      <c r="H10" s="22">
        <f>H11+H12+H15</f>
        <v>55443554.25</v>
      </c>
      <c r="I10" s="22">
        <f>I11+I12+I15</f>
        <v>36002331.740000002</v>
      </c>
      <c r="J10" s="23">
        <f>J11+J12+J15</f>
        <v>38151000.020000003</v>
      </c>
      <c r="K10" s="22">
        <f>K11+K12+K15</f>
        <v>36609078.510000005</v>
      </c>
      <c r="L10" s="22">
        <f>L11+L12+L15</f>
        <v>64981264.100000001</v>
      </c>
      <c r="M10" s="22"/>
      <c r="N10" s="22"/>
      <c r="O10" s="14"/>
      <c r="R10" s="15"/>
    </row>
    <row r="11" spans="1:27" ht="17.25" customHeight="1" x14ac:dyDescent="0.3">
      <c r="A11" s="24" t="s">
        <v>3</v>
      </c>
      <c r="B11" s="25">
        <f>C11+D11+E11+F11+G11+H11+I11+J11+K11+L11+M11+N11</f>
        <v>290783896.23000002</v>
      </c>
      <c r="C11" s="25">
        <v>27502666.670000002</v>
      </c>
      <c r="D11" s="25">
        <v>27036333.329999998</v>
      </c>
      <c r="E11" s="25">
        <v>29220499.989999998</v>
      </c>
      <c r="F11" s="25">
        <v>26917233.329999998</v>
      </c>
      <c r="G11" s="26">
        <v>28145433.34</v>
      </c>
      <c r="H11" s="25">
        <v>26587166.66</v>
      </c>
      <c r="I11" s="25">
        <v>30028703.109999999</v>
      </c>
      <c r="J11" s="26">
        <v>31818950.010000002</v>
      </c>
      <c r="K11" s="25">
        <v>30564554.690000001</v>
      </c>
      <c r="L11" s="25">
        <v>32962355.100000001</v>
      </c>
      <c r="M11" s="27"/>
      <c r="N11" s="25"/>
    </row>
    <row r="12" spans="1:27" ht="18.75" customHeight="1" x14ac:dyDescent="0.3">
      <c r="A12" s="24" t="s">
        <v>4</v>
      </c>
      <c r="B12" s="25">
        <f t="shared" ref="B12:B73" si="1">C12+D12+E12+F12+G12+H12+I12+J12+K12+L12+M12+N12</f>
        <v>62189234.539999999</v>
      </c>
      <c r="C12" s="25">
        <v>1084000</v>
      </c>
      <c r="D12" s="28">
        <v>659500</v>
      </c>
      <c r="E12" s="28">
        <v>1113833.33</v>
      </c>
      <c r="F12" s="28">
        <v>1083500</v>
      </c>
      <c r="G12" s="29">
        <v>1452166.67</v>
      </c>
      <c r="H12" s="28">
        <v>24835166.75</v>
      </c>
      <c r="I12" s="28">
        <v>1715333.34</v>
      </c>
      <c r="J12" s="29">
        <v>1521666.66</v>
      </c>
      <c r="K12" s="28">
        <v>1461500</v>
      </c>
      <c r="L12" s="28">
        <v>27262567.789999999</v>
      </c>
      <c r="M12" s="27"/>
      <c r="N12" s="28"/>
    </row>
    <row r="13" spans="1:27" ht="23.25" customHeight="1" x14ac:dyDescent="0.3">
      <c r="A13" s="24" t="s">
        <v>37</v>
      </c>
      <c r="B13" s="25">
        <f>C13+D13+E13+F13+G13+H13+I13+J13+K13+L13+M13+N13</f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9">
        <v>0</v>
      </c>
      <c r="K13" s="28">
        <v>0</v>
      </c>
      <c r="L13" s="28">
        <v>0</v>
      </c>
      <c r="M13" s="28"/>
      <c r="N13" s="28"/>
    </row>
    <row r="14" spans="1:27" ht="21" customHeight="1" x14ac:dyDescent="0.3">
      <c r="A14" s="24" t="s">
        <v>5</v>
      </c>
      <c r="B14" s="25">
        <f t="shared" si="1"/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9">
        <v>0</v>
      </c>
      <c r="K14" s="28">
        <v>0</v>
      </c>
      <c r="L14" s="28">
        <v>0</v>
      </c>
      <c r="M14" s="28"/>
      <c r="N14" s="28"/>
    </row>
    <row r="15" spans="1:27" s="7" customFormat="1" ht="24" customHeight="1" x14ac:dyDescent="0.3">
      <c r="A15" s="30" t="s">
        <v>6</v>
      </c>
      <c r="B15" s="25">
        <f>C15+D15+E15+F15+G15+H15+I15+J15+K15+L15+M15+N15</f>
        <v>43334465.990000002</v>
      </c>
      <c r="C15" s="28">
        <v>4132870.87</v>
      </c>
      <c r="D15" s="28">
        <v>4064021.18</v>
      </c>
      <c r="E15" s="28">
        <v>4385678.57</v>
      </c>
      <c r="F15" s="28">
        <v>4068795.23</v>
      </c>
      <c r="G15" s="29">
        <v>4253835.63</v>
      </c>
      <c r="H15" s="28">
        <v>4021220.84</v>
      </c>
      <c r="I15" s="28">
        <v>4258295.29</v>
      </c>
      <c r="J15" s="29">
        <v>4810383.3499999996</v>
      </c>
      <c r="K15" s="28">
        <v>4583023.82</v>
      </c>
      <c r="L15" s="28">
        <v>4756341.21</v>
      </c>
      <c r="M15" s="27"/>
      <c r="N15" s="28"/>
    </row>
    <row r="16" spans="1:27" s="12" customFormat="1" ht="24" customHeight="1" x14ac:dyDescent="0.3">
      <c r="A16" s="21" t="s">
        <v>7</v>
      </c>
      <c r="B16" s="22">
        <f>C16+D16+E16+F16+G16+H16+I16+J16+K16+L16+M16+N16</f>
        <v>316232589.62</v>
      </c>
      <c r="C16" s="31">
        <f>C17</f>
        <v>4953640.2</v>
      </c>
      <c r="D16" s="31">
        <f>D17</f>
        <v>4631831.1900000004</v>
      </c>
      <c r="E16" s="31">
        <f>E17+E21+E23</f>
        <v>10331652.529999999</v>
      </c>
      <c r="F16" s="31">
        <f>F17+F21</f>
        <v>17516790.109999999</v>
      </c>
      <c r="G16" s="32">
        <f>G17+G21</f>
        <v>9100842.8200000003</v>
      </c>
      <c r="H16" s="31">
        <f>H17+H21+H25</f>
        <v>32621077.449999999</v>
      </c>
      <c r="I16" s="31">
        <f>I17+I21+I25</f>
        <v>15177262.130000001</v>
      </c>
      <c r="J16" s="32">
        <f>J17+J21+J23+J24+J25</f>
        <v>23442352.209999997</v>
      </c>
      <c r="K16" s="31">
        <f>K17+K21+K24</f>
        <v>7985842.7800000003</v>
      </c>
      <c r="L16" s="31">
        <f>L17+L21+L24+L25</f>
        <v>190471298.20000002</v>
      </c>
      <c r="M16" s="31"/>
      <c r="N16" s="31"/>
    </row>
    <row r="17" spans="1:14" x14ac:dyDescent="0.3">
      <c r="A17" s="24" t="s">
        <v>8</v>
      </c>
      <c r="B17" s="25">
        <f>C17+D17+E17+F17+G17+H17+I17+J17+K17+L17+M17+N17</f>
        <v>62241471.170000002</v>
      </c>
      <c r="C17" s="28">
        <v>4953640.2</v>
      </c>
      <c r="D17" s="28">
        <v>4631831.1900000004</v>
      </c>
      <c r="E17" s="28">
        <v>6672248.0999999996</v>
      </c>
      <c r="F17" s="28">
        <v>5518250.6600000001</v>
      </c>
      <c r="G17" s="29">
        <v>5368544.78</v>
      </c>
      <c r="H17" s="28">
        <v>8031338.6299999999</v>
      </c>
      <c r="I17" s="28">
        <v>5600599.6500000004</v>
      </c>
      <c r="J17" s="29">
        <v>6450439.8499999996</v>
      </c>
      <c r="K17" s="28">
        <v>7444795.8700000001</v>
      </c>
      <c r="L17" s="28">
        <v>7569782.2400000002</v>
      </c>
      <c r="M17" s="33"/>
      <c r="N17" s="28"/>
    </row>
    <row r="18" spans="1:14" s="7" customFormat="1" ht="27.6" x14ac:dyDescent="0.3">
      <c r="A18" s="30" t="s">
        <v>9</v>
      </c>
      <c r="B18" s="25">
        <f t="shared" si="1"/>
        <v>0</v>
      </c>
      <c r="C18" s="28">
        <v>0</v>
      </c>
      <c r="D18" s="28">
        <v>0</v>
      </c>
      <c r="E18" s="28">
        <v>0</v>
      </c>
      <c r="F18" s="28">
        <v>0</v>
      </c>
      <c r="G18" s="29">
        <v>0</v>
      </c>
      <c r="H18" s="28">
        <v>0</v>
      </c>
      <c r="I18" s="28">
        <v>0</v>
      </c>
      <c r="J18" s="29">
        <v>0</v>
      </c>
      <c r="K18" s="28">
        <v>0</v>
      </c>
      <c r="L18" s="28">
        <v>0</v>
      </c>
      <c r="M18" s="27"/>
      <c r="N18" s="28"/>
    </row>
    <row r="19" spans="1:14" x14ac:dyDescent="0.3">
      <c r="A19" s="24" t="s">
        <v>10</v>
      </c>
      <c r="B19" s="25">
        <f>C19+D19+E19+F19+G19+H19+I19+J19+K19+L19+M19+N19</f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9">
        <v>0</v>
      </c>
      <c r="K19" s="28">
        <v>0</v>
      </c>
      <c r="L19" s="28">
        <v>0</v>
      </c>
      <c r="M19" s="28"/>
      <c r="N19" s="28"/>
    </row>
    <row r="20" spans="1:14" ht="18" customHeight="1" x14ac:dyDescent="0.3">
      <c r="A20" s="24" t="s">
        <v>11</v>
      </c>
      <c r="B20" s="25">
        <f t="shared" si="1"/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9">
        <v>0</v>
      </c>
      <c r="K20" s="28">
        <v>0</v>
      </c>
      <c r="L20" s="28">
        <v>0</v>
      </c>
      <c r="M20" s="28"/>
      <c r="N20" s="28"/>
    </row>
    <row r="21" spans="1:14" x14ac:dyDescent="0.3">
      <c r="A21" s="24" t="s">
        <v>12</v>
      </c>
      <c r="B21" s="25">
        <f>C21+D21+E21+F21+G21+H21+I21+J21+K21+L21+M21+N21</f>
        <v>249156827.30000001</v>
      </c>
      <c r="C21" s="28">
        <v>0</v>
      </c>
      <c r="D21" s="28">
        <v>0</v>
      </c>
      <c r="E21" s="28">
        <v>3631404.42</v>
      </c>
      <c r="F21" s="28">
        <v>11998539.449999999</v>
      </c>
      <c r="G21" s="29">
        <v>3732298.04</v>
      </c>
      <c r="H21" s="28">
        <v>24167700.02</v>
      </c>
      <c r="I21" s="28">
        <v>9184996.8800000008</v>
      </c>
      <c r="J21" s="29">
        <v>14703491.98</v>
      </c>
      <c r="K21" s="28">
        <v>324713.58</v>
      </c>
      <c r="L21" s="28">
        <v>181413682.93000001</v>
      </c>
      <c r="M21" s="27"/>
      <c r="N21" s="28"/>
    </row>
    <row r="22" spans="1:14" x14ac:dyDescent="0.3">
      <c r="A22" s="24" t="s">
        <v>13</v>
      </c>
      <c r="B22" s="25">
        <f t="shared" si="1"/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9">
        <v>0</v>
      </c>
      <c r="K22" s="28">
        <v>0</v>
      </c>
      <c r="L22" s="28">
        <v>0</v>
      </c>
      <c r="M22" s="28"/>
      <c r="N22" s="28"/>
    </row>
    <row r="23" spans="1:14" ht="41.4" x14ac:dyDescent="0.3">
      <c r="A23" s="24" t="s">
        <v>14</v>
      </c>
      <c r="B23" s="25">
        <f t="shared" si="1"/>
        <v>603917.86</v>
      </c>
      <c r="C23" s="28">
        <v>0</v>
      </c>
      <c r="D23" s="28">
        <v>0</v>
      </c>
      <c r="E23" s="28">
        <v>28000.01</v>
      </c>
      <c r="F23" s="28">
        <v>0</v>
      </c>
      <c r="G23" s="29">
        <v>0</v>
      </c>
      <c r="H23" s="28">
        <v>0</v>
      </c>
      <c r="I23" s="28">
        <v>0</v>
      </c>
      <c r="J23" s="29">
        <v>575917.85</v>
      </c>
      <c r="K23" s="28">
        <v>0</v>
      </c>
      <c r="L23" s="28">
        <v>0</v>
      </c>
      <c r="M23" s="28"/>
      <c r="N23" s="28"/>
    </row>
    <row r="24" spans="1:14" s="7" customFormat="1" ht="27.6" x14ac:dyDescent="0.3">
      <c r="A24" s="30" t="s">
        <v>15</v>
      </c>
      <c r="B24" s="25">
        <f t="shared" si="1"/>
        <v>2793274.89</v>
      </c>
      <c r="C24" s="28">
        <v>0</v>
      </c>
      <c r="D24" s="28">
        <v>0</v>
      </c>
      <c r="E24" s="28">
        <v>0</v>
      </c>
      <c r="F24" s="28">
        <v>0</v>
      </c>
      <c r="G24" s="29">
        <v>0</v>
      </c>
      <c r="H24" s="28">
        <v>0</v>
      </c>
      <c r="I24" s="28">
        <v>0</v>
      </c>
      <c r="J24" s="29">
        <v>1514333.33</v>
      </c>
      <c r="K24" s="28">
        <v>216333.33</v>
      </c>
      <c r="L24" s="28">
        <v>1062608.23</v>
      </c>
      <c r="M24" s="27"/>
      <c r="N24" s="28"/>
    </row>
    <row r="25" spans="1:14" ht="24" customHeight="1" x14ac:dyDescent="0.3">
      <c r="A25" s="24" t="s">
        <v>38</v>
      </c>
      <c r="B25" s="25">
        <f t="shared" si="1"/>
        <v>1437098.4</v>
      </c>
      <c r="C25" s="28">
        <v>0</v>
      </c>
      <c r="D25" s="28">
        <v>0</v>
      </c>
      <c r="E25" s="28">
        <v>0</v>
      </c>
      <c r="F25" s="28">
        <v>0</v>
      </c>
      <c r="G25" s="29">
        <v>0</v>
      </c>
      <c r="H25" s="28">
        <v>422038.8</v>
      </c>
      <c r="I25" s="28">
        <v>391665.6</v>
      </c>
      <c r="J25" s="29">
        <v>198169.2</v>
      </c>
      <c r="K25" s="28">
        <v>0</v>
      </c>
      <c r="L25" s="28">
        <v>425224.8</v>
      </c>
      <c r="M25" s="28"/>
      <c r="N25" s="28"/>
    </row>
    <row r="26" spans="1:14" s="13" customFormat="1" ht="33" customHeight="1" x14ac:dyDescent="0.3">
      <c r="A26" s="21" t="s">
        <v>16</v>
      </c>
      <c r="B26" s="22">
        <f>C26+D26+E26+F26+G26+H26+I26+J26+K26+L26+M26+N26</f>
        <v>9074257.540000001</v>
      </c>
      <c r="C26" s="31">
        <v>0</v>
      </c>
      <c r="D26" s="31">
        <f>D33</f>
        <v>875000</v>
      </c>
      <c r="E26" s="31">
        <f>E33+E35</f>
        <v>1107010.07</v>
      </c>
      <c r="F26" s="31">
        <v>0</v>
      </c>
      <c r="G26" s="32">
        <f>G33</f>
        <v>1000000</v>
      </c>
      <c r="H26" s="31">
        <f>H33</f>
        <v>2337540</v>
      </c>
      <c r="I26" s="31">
        <f>I33</f>
        <v>1000000</v>
      </c>
      <c r="J26" s="32">
        <f>J32+J35</f>
        <v>182273.04</v>
      </c>
      <c r="K26" s="31">
        <f>K27+K29+K32+K33+K35</f>
        <v>1741138.8299999998</v>
      </c>
      <c r="L26" s="31">
        <f>L27+L33</f>
        <v>831295.6</v>
      </c>
      <c r="M26" s="31"/>
      <c r="N26" s="31"/>
    </row>
    <row r="27" spans="1:14" s="7" customFormat="1" ht="24.75" customHeight="1" x14ac:dyDescent="0.3">
      <c r="A27" s="30" t="s">
        <v>17</v>
      </c>
      <c r="B27" s="25">
        <f t="shared" si="1"/>
        <v>966099.6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9">
        <v>0</v>
      </c>
      <c r="K27" s="28">
        <v>339804</v>
      </c>
      <c r="L27" s="28">
        <v>626295.6</v>
      </c>
      <c r="M27" s="27"/>
      <c r="N27" s="28"/>
    </row>
    <row r="28" spans="1:14" x14ac:dyDescent="0.3">
      <c r="A28" s="24" t="s">
        <v>18</v>
      </c>
      <c r="B28" s="25">
        <f t="shared" si="1"/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9">
        <v>0</v>
      </c>
      <c r="K28" s="28">
        <v>0</v>
      </c>
      <c r="L28" s="28">
        <v>0</v>
      </c>
      <c r="M28" s="28"/>
      <c r="N28" s="28"/>
    </row>
    <row r="29" spans="1:14" ht="27.6" x14ac:dyDescent="0.3">
      <c r="A29" s="24" t="s">
        <v>19</v>
      </c>
      <c r="B29" s="25">
        <f t="shared" si="1"/>
        <v>156432.6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9">
        <v>0</v>
      </c>
      <c r="K29" s="28">
        <v>156432.6</v>
      </c>
      <c r="L29" s="28">
        <v>0</v>
      </c>
      <c r="M29" s="28"/>
      <c r="N29" s="28"/>
    </row>
    <row r="30" spans="1:14" x14ac:dyDescent="0.3">
      <c r="A30" s="24" t="s">
        <v>20</v>
      </c>
      <c r="B30" s="25">
        <f t="shared" si="1"/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9">
        <v>0</v>
      </c>
      <c r="K30" s="28">
        <v>0</v>
      </c>
      <c r="L30" s="28">
        <v>0</v>
      </c>
      <c r="M30" s="28"/>
      <c r="N30" s="28"/>
    </row>
    <row r="31" spans="1:14" ht="27.6" x14ac:dyDescent="0.3">
      <c r="A31" s="24" t="s">
        <v>21</v>
      </c>
      <c r="B31" s="25">
        <f>C31+D31+E31+F31+G31+H31+I31+J31+K31+L31+M31+N31</f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9">
        <v>0</v>
      </c>
      <c r="K31" s="28">
        <v>0</v>
      </c>
      <c r="L31" s="28">
        <v>0</v>
      </c>
      <c r="M31" s="28"/>
      <c r="N31" s="28"/>
    </row>
    <row r="32" spans="1:14" ht="27.6" x14ac:dyDescent="0.3">
      <c r="A32" s="24" t="s">
        <v>22</v>
      </c>
      <c r="B32" s="25">
        <f t="shared" si="1"/>
        <v>24742.58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9">
        <v>17273.04</v>
      </c>
      <c r="K32" s="28">
        <v>7469.54</v>
      </c>
      <c r="L32" s="28">
        <v>0</v>
      </c>
      <c r="M32" s="28"/>
      <c r="N32" s="28"/>
    </row>
    <row r="33" spans="1:14" s="7" customFormat="1" ht="27.6" x14ac:dyDescent="0.3">
      <c r="A33" s="30" t="s">
        <v>23</v>
      </c>
      <c r="B33" s="25">
        <f>C33+D33+E33+F33+G33+H33+I33+J33+K33+L33+M33+N33</f>
        <v>7475102.6899999995</v>
      </c>
      <c r="C33" s="28">
        <v>0</v>
      </c>
      <c r="D33" s="28">
        <v>875000</v>
      </c>
      <c r="E33" s="28">
        <v>875000</v>
      </c>
      <c r="F33" s="28">
        <v>0</v>
      </c>
      <c r="G33" s="29">
        <v>1000000</v>
      </c>
      <c r="H33" s="29">
        <v>2337540</v>
      </c>
      <c r="I33" s="28">
        <v>1000000</v>
      </c>
      <c r="J33" s="29">
        <v>0</v>
      </c>
      <c r="K33" s="28">
        <v>1182562.69</v>
      </c>
      <c r="L33" s="28">
        <v>205000</v>
      </c>
      <c r="M33" s="28"/>
      <c r="N33" s="28"/>
    </row>
    <row r="34" spans="1:14" ht="32.25" customHeight="1" x14ac:dyDescent="0.3">
      <c r="A34" s="24" t="s">
        <v>39</v>
      </c>
      <c r="B34" s="25">
        <f>C34+D34+E34+F34+G34+H34+I34+J34+K34+L34+M34+N34</f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9">
        <v>0</v>
      </c>
      <c r="K34" s="28">
        <v>0</v>
      </c>
      <c r="L34" s="28">
        <v>0</v>
      </c>
      <c r="M34" s="28"/>
      <c r="N34" s="28"/>
    </row>
    <row r="35" spans="1:14" s="7" customFormat="1" ht="18" customHeight="1" x14ac:dyDescent="0.3">
      <c r="A35" s="30" t="s">
        <v>24</v>
      </c>
      <c r="B35" s="25">
        <f t="shared" si="1"/>
        <v>451880.07</v>
      </c>
      <c r="C35" s="28">
        <v>0</v>
      </c>
      <c r="D35" s="28">
        <v>0</v>
      </c>
      <c r="E35" s="28">
        <v>232010.07</v>
      </c>
      <c r="F35" s="28">
        <v>0</v>
      </c>
      <c r="G35" s="29">
        <v>0</v>
      </c>
      <c r="H35" s="28">
        <v>0</v>
      </c>
      <c r="I35" s="28">
        <v>0</v>
      </c>
      <c r="J35" s="29">
        <v>165000</v>
      </c>
      <c r="K35" s="28">
        <v>54870</v>
      </c>
      <c r="L35" s="28">
        <v>0</v>
      </c>
      <c r="M35" s="27"/>
      <c r="N35" s="28"/>
    </row>
    <row r="36" spans="1:14" s="12" customFormat="1" ht="20.25" customHeight="1" x14ac:dyDescent="0.3">
      <c r="A36" s="21" t="s">
        <v>25</v>
      </c>
      <c r="B36" s="22">
        <f t="shared" si="1"/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2">
        <v>0</v>
      </c>
      <c r="K36" s="31">
        <v>0</v>
      </c>
      <c r="L36" s="31">
        <v>0</v>
      </c>
      <c r="M36" s="31"/>
      <c r="N36" s="31"/>
    </row>
    <row r="37" spans="1:14" ht="27.6" x14ac:dyDescent="0.3">
      <c r="A37" s="24" t="s">
        <v>26</v>
      </c>
      <c r="B37" s="25">
        <f t="shared" si="1"/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9">
        <v>0</v>
      </c>
      <c r="K37" s="28">
        <v>0</v>
      </c>
      <c r="L37" s="28">
        <v>0</v>
      </c>
      <c r="M37" s="28"/>
      <c r="N37" s="28"/>
    </row>
    <row r="38" spans="1:14" ht="27.6" x14ac:dyDescent="0.3">
      <c r="A38" s="24" t="s">
        <v>40</v>
      </c>
      <c r="B38" s="25">
        <f>C38+D38+E38+F38+G38+H38+I38+J38+K38+L38+M38+N38</f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9">
        <v>0</v>
      </c>
      <c r="K38" s="28">
        <v>0</v>
      </c>
      <c r="L38" s="28">
        <v>0</v>
      </c>
      <c r="M38" s="28"/>
      <c r="N38" s="28"/>
    </row>
    <row r="39" spans="1:14" ht="27.6" x14ac:dyDescent="0.3">
      <c r="A39" s="24" t="s">
        <v>41</v>
      </c>
      <c r="B39" s="25">
        <f t="shared" si="1"/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9">
        <v>0</v>
      </c>
      <c r="K39" s="28">
        <v>0</v>
      </c>
      <c r="L39" s="28">
        <v>0</v>
      </c>
      <c r="M39" s="28"/>
      <c r="N39" s="28"/>
    </row>
    <row r="40" spans="1:14" ht="27.6" x14ac:dyDescent="0.3">
      <c r="A40" s="24" t="s">
        <v>42</v>
      </c>
      <c r="B40" s="25">
        <f t="shared" si="1"/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9">
        <v>0</v>
      </c>
      <c r="K40" s="28">
        <v>0</v>
      </c>
      <c r="L40" s="28">
        <v>0</v>
      </c>
      <c r="M40" s="28"/>
      <c r="N40" s="28"/>
    </row>
    <row r="41" spans="1:14" ht="27.6" x14ac:dyDescent="0.3">
      <c r="A41" s="24" t="s">
        <v>43</v>
      </c>
      <c r="B41" s="25">
        <f t="shared" si="1"/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9">
        <v>0</v>
      </c>
      <c r="K41" s="28">
        <v>0</v>
      </c>
      <c r="L41" s="28">
        <v>0</v>
      </c>
      <c r="M41" s="28"/>
      <c r="N41" s="28"/>
    </row>
    <row r="42" spans="1:14" ht="27.6" x14ac:dyDescent="0.3">
      <c r="A42" s="24" t="s">
        <v>27</v>
      </c>
      <c r="B42" s="25">
        <f t="shared" si="1"/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9">
        <v>0</v>
      </c>
      <c r="K42" s="28">
        <v>0</v>
      </c>
      <c r="L42" s="28">
        <v>0</v>
      </c>
      <c r="M42" s="28"/>
      <c r="N42" s="28"/>
    </row>
    <row r="43" spans="1:14" ht="27.6" x14ac:dyDescent="0.3">
      <c r="A43" s="24" t="s">
        <v>44</v>
      </c>
      <c r="B43" s="25">
        <f>C43+D43+E43+F43+G43+H43+I43+J43+K43+L43+M43+N43</f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9">
        <v>0</v>
      </c>
      <c r="K43" s="28">
        <v>0</v>
      </c>
      <c r="L43" s="28">
        <v>0</v>
      </c>
      <c r="M43" s="28"/>
      <c r="N43" s="28"/>
    </row>
    <row r="44" spans="1:14" s="12" customFormat="1" ht="17.25" customHeight="1" x14ac:dyDescent="0.3">
      <c r="A44" s="21" t="s">
        <v>45</v>
      </c>
      <c r="B44" s="22">
        <f t="shared" si="1"/>
        <v>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2"/>
      <c r="K44" s="31">
        <v>0</v>
      </c>
      <c r="L44" s="31">
        <v>0</v>
      </c>
      <c r="M44" s="31"/>
      <c r="N44" s="31"/>
    </row>
    <row r="45" spans="1:14" ht="27.6" x14ac:dyDescent="0.3">
      <c r="A45" s="24" t="s">
        <v>46</v>
      </c>
      <c r="B45" s="25">
        <f t="shared" si="1"/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9">
        <v>0</v>
      </c>
      <c r="K45" s="28">
        <v>0</v>
      </c>
      <c r="L45" s="28">
        <v>0</v>
      </c>
      <c r="M45" s="28"/>
      <c r="N45" s="28"/>
    </row>
    <row r="46" spans="1:14" ht="27.6" x14ac:dyDescent="0.3">
      <c r="A46" s="24" t="s">
        <v>47</v>
      </c>
      <c r="B46" s="25">
        <f t="shared" si="1"/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9">
        <v>0</v>
      </c>
      <c r="K46" s="28">
        <v>0</v>
      </c>
      <c r="L46" s="28">
        <v>0</v>
      </c>
      <c r="M46" s="28"/>
      <c r="N46" s="28"/>
    </row>
    <row r="47" spans="1:14" ht="27.6" x14ac:dyDescent="0.3">
      <c r="A47" s="24" t="s">
        <v>48</v>
      </c>
      <c r="B47" s="25">
        <f>C47+D47+E47+F47+G47+H47+I47+J47+K47+L47+M47+N47</f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9">
        <v>0</v>
      </c>
      <c r="K47" s="28">
        <v>0</v>
      </c>
      <c r="L47" s="28">
        <v>0</v>
      </c>
      <c r="M47" s="28"/>
      <c r="N47" s="28"/>
    </row>
    <row r="48" spans="1:14" ht="27.6" x14ac:dyDescent="0.3">
      <c r="A48" s="24" t="s">
        <v>49</v>
      </c>
      <c r="B48" s="25">
        <f>C48+D48+E48+F48+G48+H48+I48+J48+K48+L48+M48+N48</f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9">
        <v>0</v>
      </c>
      <c r="K48" s="28">
        <v>0</v>
      </c>
      <c r="L48" s="28">
        <v>0</v>
      </c>
      <c r="M48" s="28"/>
      <c r="N48" s="28"/>
    </row>
    <row r="49" spans="1:14" ht="27.6" x14ac:dyDescent="0.3">
      <c r="A49" s="24" t="s">
        <v>50</v>
      </c>
      <c r="B49" s="25">
        <f t="shared" si="1"/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9">
        <v>0</v>
      </c>
      <c r="K49" s="28">
        <v>0</v>
      </c>
      <c r="L49" s="28">
        <v>0</v>
      </c>
      <c r="M49" s="28"/>
      <c r="N49" s="28"/>
    </row>
    <row r="50" spans="1:14" ht="27.6" x14ac:dyDescent="0.3">
      <c r="A50" s="24" t="s">
        <v>51</v>
      </c>
      <c r="B50" s="25">
        <f t="shared" si="1"/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9">
        <v>0</v>
      </c>
      <c r="K50" s="28">
        <v>0</v>
      </c>
      <c r="L50" s="28">
        <v>0</v>
      </c>
      <c r="M50" s="28"/>
      <c r="N50" s="28"/>
    </row>
    <row r="51" spans="1:14" ht="27.6" x14ac:dyDescent="0.3">
      <c r="A51" s="24" t="s">
        <v>52</v>
      </c>
      <c r="B51" s="25">
        <f t="shared" si="1"/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9">
        <v>0</v>
      </c>
      <c r="K51" s="28">
        <v>0</v>
      </c>
      <c r="L51" s="28">
        <v>0</v>
      </c>
      <c r="M51" s="28"/>
      <c r="N51" s="28"/>
    </row>
    <row r="52" spans="1:14" s="11" customFormat="1" x14ac:dyDescent="0.3">
      <c r="A52" s="21" t="s">
        <v>28</v>
      </c>
      <c r="B52" s="22">
        <f>C52+D52+E52+F52+G52+H52+I52+J52+K52+L52+M52+N52</f>
        <v>2451928.9900000002</v>
      </c>
      <c r="C52" s="31">
        <v>0</v>
      </c>
      <c r="D52" s="31">
        <v>0</v>
      </c>
      <c r="E52" s="31">
        <f>E53</f>
        <v>118531</v>
      </c>
      <c r="F52" s="31">
        <v>0</v>
      </c>
      <c r="G52" s="32">
        <v>0</v>
      </c>
      <c r="H52" s="31">
        <v>0</v>
      </c>
      <c r="I52" s="31">
        <v>0</v>
      </c>
      <c r="J52" s="32">
        <f>J57</f>
        <v>779999.99</v>
      </c>
      <c r="K52" s="31">
        <f>K53+K57</f>
        <v>1293398</v>
      </c>
      <c r="L52" s="31">
        <f>L57</f>
        <v>260000</v>
      </c>
      <c r="M52" s="31"/>
      <c r="N52" s="31"/>
    </row>
    <row r="53" spans="1:14" x14ac:dyDescent="0.3">
      <c r="A53" s="24" t="s">
        <v>29</v>
      </c>
      <c r="B53" s="25">
        <f>C53+D53+E53+F53+G53+H53+I53+J53+K53+L53+M53+N53</f>
        <v>1128729</v>
      </c>
      <c r="C53" s="28">
        <v>0</v>
      </c>
      <c r="D53" s="28">
        <v>0</v>
      </c>
      <c r="E53" s="28">
        <v>118531</v>
      </c>
      <c r="F53" s="28">
        <v>0</v>
      </c>
      <c r="G53" s="29">
        <v>0</v>
      </c>
      <c r="H53" s="28">
        <v>0</v>
      </c>
      <c r="I53" s="28">
        <v>0</v>
      </c>
      <c r="J53" s="29">
        <v>0</v>
      </c>
      <c r="K53" s="28">
        <v>1010198</v>
      </c>
      <c r="L53" s="28">
        <v>0</v>
      </c>
      <c r="M53" s="27"/>
      <c r="N53" s="28"/>
    </row>
    <row r="54" spans="1:14" s="7" customFormat="1" ht="27.6" x14ac:dyDescent="0.3">
      <c r="A54" s="30" t="s">
        <v>30</v>
      </c>
      <c r="B54" s="25">
        <f t="shared" si="1"/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9">
        <v>0</v>
      </c>
      <c r="K54" s="28">
        <v>0</v>
      </c>
      <c r="L54" s="28">
        <v>0</v>
      </c>
      <c r="M54" s="28"/>
      <c r="N54" s="28"/>
    </row>
    <row r="55" spans="1:14" ht="27.6" x14ac:dyDescent="0.3">
      <c r="A55" s="24" t="s">
        <v>31</v>
      </c>
      <c r="B55" s="25">
        <f t="shared" si="1"/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9">
        <v>0</v>
      </c>
      <c r="K55" s="28">
        <v>0</v>
      </c>
      <c r="L55" s="28">
        <v>0</v>
      </c>
      <c r="M55" s="28"/>
      <c r="N55" s="28"/>
    </row>
    <row r="56" spans="1:14" s="7" customFormat="1" ht="27.6" x14ac:dyDescent="0.3">
      <c r="A56" s="30" t="s">
        <v>32</v>
      </c>
      <c r="B56" s="25">
        <f t="shared" si="1"/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9">
        <v>0</v>
      </c>
      <c r="K56" s="28">
        <v>0</v>
      </c>
      <c r="L56" s="28">
        <v>0</v>
      </c>
      <c r="M56" s="28"/>
      <c r="N56" s="28"/>
    </row>
    <row r="57" spans="1:14" s="7" customFormat="1" ht="27.6" x14ac:dyDescent="0.3">
      <c r="A57" s="30" t="s">
        <v>33</v>
      </c>
      <c r="B57" s="25">
        <f t="shared" si="1"/>
        <v>1323199.99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9">
        <v>779999.99</v>
      </c>
      <c r="K57" s="28">
        <v>283200</v>
      </c>
      <c r="L57" s="28">
        <v>260000</v>
      </c>
      <c r="M57" s="28"/>
      <c r="N57" s="28"/>
    </row>
    <row r="58" spans="1:14" x14ac:dyDescent="0.3">
      <c r="A58" s="24" t="s">
        <v>53</v>
      </c>
      <c r="B58" s="25">
        <f t="shared" si="1"/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9">
        <v>0</v>
      </c>
      <c r="K58" s="28">
        <v>0</v>
      </c>
      <c r="L58" s="28">
        <v>0</v>
      </c>
      <c r="M58" s="28"/>
      <c r="N58" s="28"/>
    </row>
    <row r="59" spans="1:14" x14ac:dyDescent="0.3">
      <c r="A59" s="24" t="s">
        <v>54</v>
      </c>
      <c r="B59" s="25">
        <f t="shared" si="1"/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9">
        <v>0</v>
      </c>
      <c r="K59" s="28">
        <v>0</v>
      </c>
      <c r="L59" s="28">
        <v>0</v>
      </c>
      <c r="M59" s="28"/>
      <c r="N59" s="28"/>
    </row>
    <row r="60" spans="1:14" s="7" customFormat="1" x14ac:dyDescent="0.3">
      <c r="A60" s="30" t="s">
        <v>34</v>
      </c>
      <c r="B60" s="25">
        <f t="shared" si="1"/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9">
        <v>0</v>
      </c>
      <c r="K60" s="28">
        <v>0</v>
      </c>
      <c r="L60" s="28">
        <v>0</v>
      </c>
      <c r="M60" s="27"/>
      <c r="N60" s="28"/>
    </row>
    <row r="61" spans="1:14" ht="27.6" x14ac:dyDescent="0.3">
      <c r="A61" s="24" t="s">
        <v>55</v>
      </c>
      <c r="B61" s="25">
        <f t="shared" si="1"/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9">
        <v>0</v>
      </c>
      <c r="K61" s="28">
        <v>0</v>
      </c>
      <c r="L61" s="28">
        <v>0</v>
      </c>
      <c r="M61" s="28"/>
      <c r="N61" s="28"/>
    </row>
    <row r="62" spans="1:14" s="13" customFormat="1" x14ac:dyDescent="0.3">
      <c r="A62" s="21" t="s">
        <v>56</v>
      </c>
      <c r="B62" s="22">
        <f t="shared" si="1"/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2">
        <v>0</v>
      </c>
      <c r="K62" s="31">
        <v>0</v>
      </c>
      <c r="L62" s="31">
        <v>0</v>
      </c>
      <c r="M62" s="31"/>
      <c r="N62" s="31"/>
    </row>
    <row r="63" spans="1:14" x14ac:dyDescent="0.3">
      <c r="A63" s="24" t="s">
        <v>57</v>
      </c>
      <c r="B63" s="25">
        <f t="shared" si="1"/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9">
        <v>0</v>
      </c>
      <c r="K63" s="28">
        <v>0</v>
      </c>
      <c r="L63" s="28">
        <v>0</v>
      </c>
      <c r="M63" s="27"/>
      <c r="N63" s="28"/>
    </row>
    <row r="64" spans="1:14" s="7" customFormat="1" x14ac:dyDescent="0.3">
      <c r="A64" s="30" t="s">
        <v>58</v>
      </c>
      <c r="B64" s="25">
        <f t="shared" si="1"/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9">
        <v>0</v>
      </c>
      <c r="K64" s="28">
        <v>0</v>
      </c>
      <c r="L64" s="28">
        <v>0</v>
      </c>
      <c r="M64" s="28"/>
      <c r="N64" s="28"/>
    </row>
    <row r="65" spans="1:14" ht="27.6" x14ac:dyDescent="0.3">
      <c r="A65" s="24" t="s">
        <v>59</v>
      </c>
      <c r="B65" s="25">
        <f t="shared" si="1"/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9">
        <v>0</v>
      </c>
      <c r="K65" s="28">
        <v>0</v>
      </c>
      <c r="L65" s="28">
        <v>0</v>
      </c>
      <c r="M65" s="28"/>
      <c r="N65" s="28"/>
    </row>
    <row r="66" spans="1:14" ht="41.4" x14ac:dyDescent="0.3">
      <c r="A66" s="24" t="s">
        <v>60</v>
      </c>
      <c r="B66" s="25">
        <f t="shared" si="1"/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9">
        <v>0</v>
      </c>
      <c r="K66" s="28">
        <v>0</v>
      </c>
      <c r="L66" s="28">
        <v>0</v>
      </c>
      <c r="M66" s="28"/>
      <c r="N66" s="28"/>
    </row>
    <row r="67" spans="1:14" s="12" customFormat="1" ht="27.6" x14ac:dyDescent="0.3">
      <c r="A67" s="21" t="s">
        <v>61</v>
      </c>
      <c r="B67" s="22">
        <f t="shared" si="1"/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2">
        <v>0</v>
      </c>
      <c r="K67" s="31">
        <v>0</v>
      </c>
      <c r="L67" s="31">
        <v>0</v>
      </c>
      <c r="M67" s="31"/>
      <c r="N67" s="31"/>
    </row>
    <row r="68" spans="1:14" x14ac:dyDescent="0.3">
      <c r="A68" s="24" t="s">
        <v>62</v>
      </c>
      <c r="B68" s="25">
        <f t="shared" si="1"/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9">
        <v>0</v>
      </c>
      <c r="K68" s="28">
        <v>0</v>
      </c>
      <c r="L68" s="28">
        <v>0</v>
      </c>
      <c r="M68" s="28"/>
      <c r="N68" s="28"/>
    </row>
    <row r="69" spans="1:14" ht="27.6" x14ac:dyDescent="0.3">
      <c r="A69" s="24" t="s">
        <v>63</v>
      </c>
      <c r="B69" s="25">
        <f t="shared" si="1"/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9">
        <v>0</v>
      </c>
      <c r="K69" s="28">
        <v>0</v>
      </c>
      <c r="L69" s="28">
        <v>0</v>
      </c>
      <c r="M69" s="28"/>
      <c r="N69" s="28"/>
    </row>
    <row r="70" spans="1:14" s="12" customFormat="1" x14ac:dyDescent="0.3">
      <c r="A70" s="21" t="s">
        <v>64</v>
      </c>
      <c r="B70" s="22">
        <f t="shared" si="1"/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2">
        <v>0</v>
      </c>
      <c r="K70" s="31">
        <v>0</v>
      </c>
      <c r="L70" s="31">
        <v>0</v>
      </c>
      <c r="M70" s="31"/>
      <c r="N70" s="31"/>
    </row>
    <row r="71" spans="1:14" ht="27.6" x14ac:dyDescent="0.3">
      <c r="A71" s="24" t="s">
        <v>65</v>
      </c>
      <c r="B71" s="25">
        <f>C71+D71+E71+F71+G71+H71+I71+J71+K71+L71+M71+N71</f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9">
        <v>0</v>
      </c>
      <c r="K71" s="28">
        <v>0</v>
      </c>
      <c r="L71" s="28">
        <v>0</v>
      </c>
      <c r="M71" s="28"/>
      <c r="N71" s="28"/>
    </row>
    <row r="72" spans="1:14" ht="27.6" x14ac:dyDescent="0.3">
      <c r="A72" s="24" t="s">
        <v>66</v>
      </c>
      <c r="B72" s="25">
        <f t="shared" si="1"/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9">
        <v>0</v>
      </c>
      <c r="K72" s="28">
        <v>0</v>
      </c>
      <c r="L72" s="28">
        <v>0</v>
      </c>
      <c r="M72" s="28"/>
      <c r="N72" s="28"/>
    </row>
    <row r="73" spans="1:14" ht="27.6" x14ac:dyDescent="0.3">
      <c r="A73" s="24" t="s">
        <v>67</v>
      </c>
      <c r="B73" s="25">
        <f t="shared" si="1"/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9">
        <v>0</v>
      </c>
      <c r="K73" s="28">
        <v>0</v>
      </c>
      <c r="L73" s="28">
        <v>0</v>
      </c>
      <c r="M73" s="28"/>
      <c r="N73" s="28"/>
    </row>
    <row r="74" spans="1:14" x14ac:dyDescent="0.3">
      <c r="A74" s="34" t="s">
        <v>35</v>
      </c>
      <c r="B74" s="52">
        <f>C74+D74+E74+F74+G74+H74+I74+J74+K74+L74+M74+N74</f>
        <v>724066372.91000009</v>
      </c>
      <c r="C74" s="47">
        <f>C10+C16</f>
        <v>37673177.740000002</v>
      </c>
      <c r="D74" s="45">
        <f>D10+D16+D26</f>
        <v>37266685.699999996</v>
      </c>
      <c r="E74" s="45">
        <f>E52+E26+E16+E10</f>
        <v>46277205.490000002</v>
      </c>
      <c r="F74" s="45">
        <f>F16+F10</f>
        <v>49586318.670000002</v>
      </c>
      <c r="G74" s="45">
        <f>G26+G16+G10</f>
        <v>43952278.460000001</v>
      </c>
      <c r="H74" s="45">
        <f>H10+H16+H26</f>
        <v>90402171.700000003</v>
      </c>
      <c r="I74" s="45">
        <f>I10+I16+I26</f>
        <v>52179593.870000005</v>
      </c>
      <c r="J74" s="45">
        <f>J52+J26+J16+J10</f>
        <v>62555625.260000005</v>
      </c>
      <c r="K74" s="45">
        <f>K52+K26+K16+K10</f>
        <v>47629458.120000005</v>
      </c>
      <c r="L74" s="45">
        <f>L10+L16+L26+L52</f>
        <v>256543857.90000001</v>
      </c>
      <c r="M74" s="45"/>
      <c r="N74" s="45"/>
    </row>
    <row r="75" spans="1:14" x14ac:dyDescent="0.3">
      <c r="A75" s="30"/>
      <c r="B75" s="22"/>
      <c r="C75" s="28"/>
      <c r="D75" s="28"/>
      <c r="E75" s="28"/>
      <c r="F75" s="28"/>
      <c r="G75" s="29"/>
      <c r="H75" s="28"/>
      <c r="I75" s="28"/>
      <c r="J75" s="29"/>
      <c r="K75" s="28"/>
      <c r="L75" s="28"/>
      <c r="M75" s="28"/>
      <c r="N75" s="28"/>
    </row>
    <row r="76" spans="1:14" x14ac:dyDescent="0.3">
      <c r="A76" s="18" t="s">
        <v>68</v>
      </c>
      <c r="B76" s="22"/>
      <c r="C76" s="37"/>
      <c r="D76" s="37"/>
      <c r="E76" s="37"/>
      <c r="F76" s="37"/>
      <c r="G76" s="37"/>
      <c r="H76" s="37"/>
      <c r="I76" s="37"/>
      <c r="J76" s="38"/>
      <c r="K76" s="37"/>
      <c r="L76" s="37"/>
      <c r="M76" s="37"/>
      <c r="N76" s="37"/>
    </row>
    <row r="77" spans="1:14" s="12" customFormat="1" x14ac:dyDescent="0.3">
      <c r="A77" s="21" t="s">
        <v>69</v>
      </c>
      <c r="B77" s="22">
        <f>C77+D77+E77+F77+G77+H77+I77+J77+K77+L77+M77+N77</f>
        <v>0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2">
        <v>0</v>
      </c>
      <c r="K77" s="31">
        <v>0</v>
      </c>
      <c r="L77" s="31">
        <v>0</v>
      </c>
      <c r="M77" s="31"/>
      <c r="N77" s="31"/>
    </row>
    <row r="78" spans="1:14" ht="27.6" x14ac:dyDescent="0.3">
      <c r="A78" s="24" t="s">
        <v>70</v>
      </c>
      <c r="B78" s="25">
        <f>C78+D78+E78+F78+G78+H78+I78+J78+K78+L78+M78+N78</f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9">
        <v>0</v>
      </c>
      <c r="K78" s="28">
        <v>0</v>
      </c>
      <c r="L78" s="28">
        <v>0</v>
      </c>
      <c r="M78" s="28"/>
      <c r="N78" s="28"/>
    </row>
    <row r="79" spans="1:14" ht="27.6" x14ac:dyDescent="0.3">
      <c r="A79" s="24" t="s">
        <v>71</v>
      </c>
      <c r="B79" s="25">
        <f t="shared" ref="B79:B84" si="2">C79+D79+E79+F79+G79+H79+I79+J79+K79+L79+M79+N79</f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9">
        <v>0</v>
      </c>
      <c r="K79" s="28">
        <v>0</v>
      </c>
      <c r="L79" s="28">
        <v>0</v>
      </c>
      <c r="M79" s="28"/>
      <c r="N79" s="28"/>
    </row>
    <row r="80" spans="1:14" s="12" customFormat="1" x14ac:dyDescent="0.3">
      <c r="A80" s="21" t="s">
        <v>72</v>
      </c>
      <c r="B80" s="25">
        <f t="shared" si="2"/>
        <v>0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2">
        <v>0</v>
      </c>
      <c r="K80" s="31">
        <v>0</v>
      </c>
      <c r="L80" s="31">
        <v>0</v>
      </c>
      <c r="M80" s="31"/>
      <c r="N80" s="31"/>
    </row>
    <row r="81" spans="1:14" x14ac:dyDescent="0.3">
      <c r="A81" s="24" t="s">
        <v>73</v>
      </c>
      <c r="B81" s="25">
        <f t="shared" si="2"/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9">
        <v>0</v>
      </c>
      <c r="K81" s="28">
        <v>0</v>
      </c>
      <c r="L81" s="28">
        <v>0</v>
      </c>
      <c r="M81" s="28"/>
      <c r="N81" s="28"/>
    </row>
    <row r="82" spans="1:14" ht="27.6" x14ac:dyDescent="0.3">
      <c r="A82" s="24" t="s">
        <v>74</v>
      </c>
      <c r="B82" s="25">
        <f t="shared" si="2"/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9">
        <v>0</v>
      </c>
      <c r="K82" s="28">
        <v>0</v>
      </c>
      <c r="L82" s="28">
        <v>0</v>
      </c>
      <c r="M82" s="28"/>
      <c r="N82" s="28"/>
    </row>
    <row r="83" spans="1:14" s="12" customFormat="1" x14ac:dyDescent="0.3">
      <c r="A83" s="21" t="s">
        <v>75</v>
      </c>
      <c r="B83" s="25">
        <f>C83+D83+E83+F83+G83+H83+I83+J83+K83+L83+M83+N83</f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2">
        <v>0</v>
      </c>
      <c r="K83" s="31">
        <v>0</v>
      </c>
      <c r="L83" s="31">
        <v>0</v>
      </c>
      <c r="M83" s="31"/>
      <c r="N83" s="31"/>
    </row>
    <row r="84" spans="1:14" ht="27.6" x14ac:dyDescent="0.3">
      <c r="A84" s="24" t="s">
        <v>76</v>
      </c>
      <c r="B84" s="25">
        <f t="shared" si="2"/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9">
        <v>0</v>
      </c>
      <c r="K84" s="28">
        <v>0</v>
      </c>
      <c r="L84" s="28">
        <v>0</v>
      </c>
      <c r="M84" s="28"/>
      <c r="N84" s="28"/>
    </row>
    <row r="85" spans="1:14" x14ac:dyDescent="0.3">
      <c r="A85" s="34" t="s">
        <v>77</v>
      </c>
      <c r="B85" s="49">
        <f>C85+D85+E85+F85+G85+H85+I85+J85+K85+L85+M85+N85</f>
        <v>0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6">
        <v>0</v>
      </c>
      <c r="K85" s="35">
        <v>0</v>
      </c>
      <c r="L85" s="35">
        <v>0</v>
      </c>
      <c r="M85" s="35"/>
      <c r="N85" s="35"/>
    </row>
    <row r="86" spans="1:14" x14ac:dyDescent="0.3">
      <c r="A86" s="39"/>
      <c r="B86" s="22"/>
      <c r="C86" s="28"/>
      <c r="D86" s="28"/>
      <c r="E86" s="28"/>
      <c r="F86" s="28"/>
      <c r="G86" s="29"/>
      <c r="H86" s="28"/>
      <c r="I86" s="28"/>
      <c r="J86" s="29"/>
      <c r="K86" s="28"/>
      <c r="L86" s="28"/>
      <c r="M86" s="28"/>
      <c r="N86" s="28"/>
    </row>
    <row r="87" spans="1:14" x14ac:dyDescent="0.3">
      <c r="A87" s="40" t="s">
        <v>78</v>
      </c>
      <c r="B87" s="48">
        <f>C87+D87+E87+F87+G87+H87+I87+J87+K87+L87+M87+N87</f>
        <v>724066372.91000009</v>
      </c>
      <c r="C87" s="46">
        <f t="shared" ref="C87" si="3">C74</f>
        <v>37673177.740000002</v>
      </c>
      <c r="D87" s="46">
        <f t="shared" ref="D87:I87" si="4">D74</f>
        <v>37266685.699999996</v>
      </c>
      <c r="E87" s="46">
        <f t="shared" si="4"/>
        <v>46277205.490000002</v>
      </c>
      <c r="F87" s="46">
        <f t="shared" si="4"/>
        <v>49586318.670000002</v>
      </c>
      <c r="G87" s="46">
        <f t="shared" si="4"/>
        <v>43952278.460000001</v>
      </c>
      <c r="H87" s="46">
        <f t="shared" si="4"/>
        <v>90402171.700000003</v>
      </c>
      <c r="I87" s="46">
        <f t="shared" si="4"/>
        <v>52179593.870000005</v>
      </c>
      <c r="J87" s="46">
        <f>J74</f>
        <v>62555625.260000005</v>
      </c>
      <c r="K87" s="46">
        <f>K74</f>
        <v>47629458.120000005</v>
      </c>
      <c r="L87" s="46">
        <f>L74</f>
        <v>256543857.90000001</v>
      </c>
      <c r="M87" s="46">
        <f>M74</f>
        <v>0</v>
      </c>
      <c r="N87" s="46">
        <f>N74</f>
        <v>0</v>
      </c>
    </row>
    <row r="88" spans="1:14" x14ac:dyDescent="0.3">
      <c r="A88" s="39" t="s">
        <v>93</v>
      </c>
      <c r="B88" s="39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2"/>
      <c r="N88" s="41"/>
    </row>
    <row r="89" spans="1:14" x14ac:dyDescent="0.3">
      <c r="A89" s="39" t="s">
        <v>99</v>
      </c>
      <c r="B89" s="39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51"/>
      <c r="N89" s="41"/>
    </row>
    <row r="90" spans="1:14" x14ac:dyDescent="0.3">
      <c r="A90" s="39" t="s">
        <v>100</v>
      </c>
      <c r="B90" s="39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2"/>
      <c r="N90" s="41"/>
    </row>
    <row r="91" spans="1:14" x14ac:dyDescent="0.3">
      <c r="H91" s="50"/>
    </row>
    <row r="93" spans="1:14" x14ac:dyDescent="0.3">
      <c r="D93" s="6"/>
      <c r="E93" s="6"/>
      <c r="F93" s="6"/>
      <c r="G93" s="6"/>
      <c r="H93" s="6"/>
      <c r="I93" s="6"/>
    </row>
    <row r="94" spans="1:14" x14ac:dyDescent="0.3">
      <c r="C94" s="54" t="s">
        <v>98</v>
      </c>
      <c r="D94" s="54"/>
      <c r="E94" s="54"/>
      <c r="F94" s="54"/>
      <c r="G94" s="54"/>
      <c r="H94" s="54"/>
      <c r="I94" s="54"/>
      <c r="J94" s="54"/>
    </row>
    <row r="95" spans="1:14" x14ac:dyDescent="0.3">
      <c r="C95" s="53" t="s">
        <v>97</v>
      </c>
      <c r="D95" s="53"/>
      <c r="E95" s="53"/>
      <c r="F95" s="53"/>
      <c r="G95" s="53"/>
      <c r="H95" s="53"/>
      <c r="I95" s="53"/>
      <c r="J95" s="53"/>
    </row>
  </sheetData>
  <mergeCells count="7">
    <mergeCell ref="C95:J95"/>
    <mergeCell ref="C94:J94"/>
    <mergeCell ref="A2:N2"/>
    <mergeCell ref="A3:N3"/>
    <mergeCell ref="A4:N4"/>
    <mergeCell ref="A5:N5"/>
    <mergeCell ref="A6:N6"/>
  </mergeCells>
  <pageMargins left="0.25" right="0.25" top="0.75" bottom="0.75" header="0.3" footer="0.3"/>
  <pageSetup paperSize="5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Rocío Rodríguez - ogtic</cp:lastModifiedBy>
  <cp:lastPrinted>2023-11-08T14:46:26Z</cp:lastPrinted>
  <dcterms:created xsi:type="dcterms:W3CDTF">2018-04-17T18:57:16Z</dcterms:created>
  <dcterms:modified xsi:type="dcterms:W3CDTF">2023-11-08T14:47:43Z</dcterms:modified>
</cp:coreProperties>
</file>