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bibian.cuevas\Desktop\Portal enero 2023\"/>
    </mc:Choice>
  </mc:AlternateContent>
  <xr:revisionPtr revIDLastSave="0" documentId="8_{ECC99EA5-D748-41EA-A632-B7A452A4C983}" xr6:coauthVersionLast="47" xr6:coauthVersionMax="47" xr10:uidLastSave="{00000000-0000-0000-0000-000000000000}"/>
  <bookViews>
    <workbookView xWindow="-120" yWindow="-120" windowWidth="20730" windowHeight="11160" tabRatio="599" activeTab="1" xr2:uid="{00000000-000D-0000-FFFF-FFFF00000000}"/>
  </bookViews>
  <sheets>
    <sheet name="Resumen Ejecutivo " sheetId="3" r:id="rId1"/>
    <sheet name="POA " sheetId="1" r:id="rId2"/>
    <sheet name="Hoja1" sheetId="2" state="hidden" r:id="rId3"/>
  </sheets>
  <definedNames>
    <definedName name="_xlnm.Print_Area" localSheetId="1">'POA '!$A$1:$AC$64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20" i="1" l="1"/>
  <c r="W219" i="1"/>
  <c r="W218" i="1"/>
  <c r="W217" i="1"/>
  <c r="W216" i="1"/>
  <c r="W215" i="1"/>
  <c r="W214" i="1"/>
  <c r="W213" i="1"/>
  <c r="W212" i="1"/>
  <c r="W211" i="1"/>
  <c r="W210" i="1"/>
  <c r="W209" i="1"/>
  <c r="W208" i="1"/>
  <c r="W207" i="1"/>
  <c r="W206" i="1"/>
  <c r="W205" i="1"/>
  <c r="W204" i="1"/>
  <c r="W203" i="1"/>
  <c r="W202" i="1"/>
  <c r="W201" i="1"/>
  <c r="W200" i="1"/>
  <c r="W199" i="1"/>
  <c r="W198" i="1"/>
  <c r="AA186" i="1"/>
  <c r="W186" i="1"/>
  <c r="W174" i="1"/>
  <c r="W175" i="1"/>
  <c r="W176" i="1"/>
  <c r="W178" i="1"/>
  <c r="W179" i="1" l="1"/>
  <c r="W145" i="1" l="1"/>
  <c r="W144" i="1"/>
  <c r="W140" i="1"/>
  <c r="K140" i="1"/>
  <c r="W138" i="1"/>
  <c r="W136" i="1"/>
  <c r="V136" i="1"/>
  <c r="U136" i="1"/>
  <c r="T136" i="1"/>
  <c r="S136" i="1"/>
  <c r="R136" i="1"/>
  <c r="Q136" i="1"/>
  <c r="P136" i="1"/>
  <c r="O136" i="1"/>
  <c r="N136" i="1"/>
  <c r="M136" i="1"/>
  <c r="L136" i="1"/>
  <c r="K136" i="1"/>
  <c r="W137" i="1"/>
  <c r="B37" i="3" l="1"/>
  <c r="B2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J17" authorId="0" shapeId="0" xr:uid="{00000000-0006-0000-0100-000001000000}">
      <text>
        <r>
          <rPr>
            <b/>
            <sz val="9"/>
            <color indexed="81"/>
            <rFont val="Tahoma"/>
            <family val="2"/>
          </rPr>
          <t>user:</t>
        </r>
        <r>
          <rPr>
            <sz val="9"/>
            <color indexed="81"/>
            <rFont val="Tahoma"/>
            <family val="2"/>
          </rPr>
          <t xml:space="preserve">
No se determinó  cual será la meta anual. Pendiente.</t>
        </r>
      </text>
    </comment>
    <comment ref="J18" authorId="0" shapeId="0" xr:uid="{00000000-0006-0000-0100-000002000000}">
      <text>
        <r>
          <rPr>
            <b/>
            <sz val="9"/>
            <color indexed="81"/>
            <rFont val="Tahoma"/>
            <family val="2"/>
          </rPr>
          <t>user:</t>
        </r>
        <r>
          <rPr>
            <sz val="9"/>
            <color indexed="81"/>
            <rFont val="Tahoma"/>
            <family val="2"/>
          </rPr>
          <t xml:space="preserve">
Pendiente en que trimeste se llevara a cabo esta actividad</t>
        </r>
      </text>
    </comment>
    <comment ref="J19" authorId="0" shapeId="0" xr:uid="{00000000-0006-0000-0100-000003000000}">
      <text>
        <r>
          <rPr>
            <b/>
            <sz val="9"/>
            <color indexed="81"/>
            <rFont val="Tahoma"/>
            <family val="2"/>
          </rPr>
          <t>user:</t>
        </r>
        <r>
          <rPr>
            <sz val="9"/>
            <color indexed="81"/>
            <rFont val="Tahoma"/>
            <family val="2"/>
          </rPr>
          <t xml:space="preserve">
Pendiente especificar en que trimestre se llevara a cabo esta actividad</t>
        </r>
      </text>
    </comment>
  </commentList>
</comments>
</file>

<file path=xl/sharedStrings.xml><?xml version="1.0" encoding="utf-8"?>
<sst xmlns="http://schemas.openxmlformats.org/spreadsheetml/2006/main" count="1355" uniqueCount="509">
  <si>
    <t>RESUMEN EJECUTIVO</t>
  </si>
  <si>
    <t>POA/PACC</t>
  </si>
  <si>
    <t xml:space="preserve">Dirección: </t>
  </si>
  <si>
    <t xml:space="preserve">Responsable: </t>
  </si>
  <si>
    <t>Enlace:</t>
  </si>
  <si>
    <t xml:space="preserve">Plan Operativo Anual </t>
  </si>
  <si>
    <t xml:space="preserve">Leyenda </t>
  </si>
  <si>
    <t>Producto/ Descripción</t>
  </si>
  <si>
    <t xml:space="preserve">Son los bienes y/o servicios que la institución entrega a la población o a otras instituciones. </t>
  </si>
  <si>
    <t>Unidad de Medida</t>
  </si>
  <si>
    <t>Es una herramienta de medición del producto.</t>
  </si>
  <si>
    <t>Medio de Verificación</t>
  </si>
  <si>
    <t xml:space="preserve">Son las evidencias que darán cuenta del logro del producto. </t>
  </si>
  <si>
    <t>Involucrados</t>
  </si>
  <si>
    <t>Son las áreas que contribuyen al logro del producto.</t>
  </si>
  <si>
    <t>Meta anual</t>
  </si>
  <si>
    <t xml:space="preserve">Expresión de un objetivo, producto o subproducto a entregar, presentado en términos cuantitativos. </t>
  </si>
  <si>
    <t>Meta mensual</t>
  </si>
  <si>
    <t xml:space="preserve">Expresión de un objetivo, producto o subproducto a entregar, presentado en términos cuantitativos por mes. </t>
  </si>
  <si>
    <t>Presupuesto</t>
  </si>
  <si>
    <t xml:space="preserve">En presupuesto destinado a gastar en la actividad. </t>
  </si>
  <si>
    <t>Encargado para el seguimiento de actividad</t>
  </si>
  <si>
    <t xml:space="preserve">Departamento o responsable del producto </t>
  </si>
  <si>
    <t xml:space="preserve">TOTAL PRESUPUESTO POA </t>
  </si>
  <si>
    <t xml:space="preserve">Plan de Compras y Contrataciones </t>
  </si>
  <si>
    <t>Actividad</t>
  </si>
  <si>
    <t xml:space="preserve">Estas son las actividades asociadas a un producto de POA. </t>
  </si>
  <si>
    <t>Insumos</t>
  </si>
  <si>
    <t xml:space="preserve">Necesidades requeridas para alcanzar la meta. </t>
  </si>
  <si>
    <t xml:space="preserve">Presupuesto de la Activiada </t>
  </si>
  <si>
    <t xml:space="preserve">Monto total requerido para efectuar la actividad. </t>
  </si>
  <si>
    <t xml:space="preserve">Programación de la Inversión </t>
  </si>
  <si>
    <t>Indica los meses en el cual se necesitará relizar el proceso de compra. El mismo debe comenzar entre 30 y 90 días antes según el monto del proceso.</t>
  </si>
  <si>
    <t xml:space="preserve">Programación de la Actividad </t>
  </si>
  <si>
    <t xml:space="preserve">Indica los meses en los cuales se estara ejecutando la actividad. </t>
  </si>
  <si>
    <t xml:space="preserve">Fuente de Financiamiento </t>
  </si>
  <si>
    <t xml:space="preserve">Procedencia de los fondos para la ejecución de la actividad. </t>
  </si>
  <si>
    <t>TOTAL PRESUPUESTO PACC</t>
  </si>
  <si>
    <t xml:space="preserve">                         Matriz Plan Operativo Anual </t>
  </si>
  <si>
    <t>OFICINA GUBERNAMENTAL DE TECNOLOGIAS DE LA INFORMACIÓN Y COMUNICACIÓN (OGTIC)</t>
  </si>
  <si>
    <t>Código:MT-PD-POA-003</t>
  </si>
  <si>
    <t>DIRECCION DE PLANIFICACION Y DESARROLLO</t>
  </si>
  <si>
    <t>Fecha de Creación: 15/12/2021</t>
  </si>
  <si>
    <t>MONITOREO Y EVALUACIÓN PLAN OPERATIVO TRIMESTRES  ENERO-FEBRERO 20xx</t>
  </si>
  <si>
    <t>Fecha de Actualización:05/2022</t>
  </si>
  <si>
    <t>Fecha de Proxima Actualización: 05/2023</t>
  </si>
  <si>
    <t xml:space="preserve">Eje Estratégico PEI: </t>
  </si>
  <si>
    <t>Objetivo Estrategico:</t>
  </si>
  <si>
    <t xml:space="preserve">Resultado Esperado: </t>
  </si>
  <si>
    <t xml:space="preserve">Unidad Rectora: </t>
  </si>
  <si>
    <t xml:space="preserve">Unidad Ejecutora: </t>
  </si>
  <si>
    <t>Responsable:</t>
  </si>
  <si>
    <t>Renglón de Planificación</t>
  </si>
  <si>
    <t xml:space="preserve">Producto/
Descripción </t>
  </si>
  <si>
    <t>Tipo de Producto (Terminal / Intermedio)</t>
  </si>
  <si>
    <t>Unidad
de Medida</t>
  </si>
  <si>
    <t xml:space="preserve">Involucrados </t>
  </si>
  <si>
    <t xml:space="preserve">Meta Mensual </t>
  </si>
  <si>
    <t>Gestión de Riesgos</t>
  </si>
  <si>
    <t xml:space="preserve">Renglon Financiero </t>
  </si>
  <si>
    <t xml:space="preserve">Encargado(a) para el seguimiento de la actividad </t>
  </si>
  <si>
    <t xml:space="preserve">Meta Anual </t>
  </si>
  <si>
    <t>AÑO</t>
  </si>
  <si>
    <t>T-I</t>
  </si>
  <si>
    <t>T-2</t>
  </si>
  <si>
    <t>T-3</t>
  </si>
  <si>
    <t>T-4</t>
  </si>
  <si>
    <t>Enero</t>
  </si>
  <si>
    <t>Febrero</t>
  </si>
  <si>
    <t xml:space="preserve">Marzo </t>
  </si>
  <si>
    <t xml:space="preserve">Abril </t>
  </si>
  <si>
    <t>Mayo</t>
  </si>
  <si>
    <t xml:space="preserve">Junio </t>
  </si>
  <si>
    <t xml:space="preserve">Julio </t>
  </si>
  <si>
    <t xml:space="preserve">Agosto </t>
  </si>
  <si>
    <t xml:space="preserve">Septiembre </t>
  </si>
  <si>
    <t xml:space="preserve">Octubre </t>
  </si>
  <si>
    <t xml:space="preserve">Noviembre </t>
  </si>
  <si>
    <t xml:space="preserve">Diciembre </t>
  </si>
  <si>
    <t xml:space="preserve">Riesgo Asociado </t>
  </si>
  <si>
    <t>Probabilidad</t>
  </si>
  <si>
    <t xml:space="preserve">Impacto </t>
  </si>
  <si>
    <t>Acción de Mitigación</t>
  </si>
  <si>
    <t xml:space="preserve">Presupuesto </t>
  </si>
  <si>
    <t>Cantidad</t>
  </si>
  <si>
    <t>Año 2022</t>
  </si>
  <si>
    <t>Año 2023</t>
  </si>
  <si>
    <t>Año 2024</t>
  </si>
  <si>
    <t>Año 2025</t>
  </si>
  <si>
    <t xml:space="preserve">Unidades de Medidas </t>
  </si>
  <si>
    <t xml:space="preserve">Botellones </t>
  </si>
  <si>
    <t xml:space="preserve">Cajas </t>
  </si>
  <si>
    <t xml:space="preserve">Docena </t>
  </si>
  <si>
    <t xml:space="preserve">Fardos </t>
  </si>
  <si>
    <t xml:space="preserve">Galones </t>
  </si>
  <si>
    <t xml:space="preserve">Libras </t>
  </si>
  <si>
    <t>Pies</t>
  </si>
  <si>
    <t xml:space="preserve">Resmas </t>
  </si>
  <si>
    <t xml:space="preserve">Unidades </t>
  </si>
  <si>
    <t xml:space="preserve">Dirección </t>
  </si>
  <si>
    <t>Departamento/
División</t>
  </si>
  <si>
    <t>Colaboradores</t>
  </si>
  <si>
    <t>Departamento de Recursos Humanos/ DAF/DG</t>
  </si>
  <si>
    <r>
      <t xml:space="preserve">Colaboradores reciben beneficios institucionales   
</t>
    </r>
    <r>
      <rPr>
        <sz val="10"/>
        <color theme="1"/>
        <rFont val="Poppins"/>
      </rPr>
      <t>Actualización del catalogo de beneficios de los colaboradores de OGTIC</t>
    </r>
  </si>
  <si>
    <t>Colaboradoress reciben beneficios institucionales</t>
  </si>
  <si>
    <t>Informe de evaluación de los beneficios institucionales (Servicios brindados, cantidad,integración o eliminación del catalogo de beneficios)</t>
  </si>
  <si>
    <t>Departamento de Recursos Humanos/ DAF/PYD/DG</t>
  </si>
  <si>
    <t>?</t>
  </si>
  <si>
    <r>
      <t xml:space="preserve">Implementación de encuesta de clima laboral 2023
</t>
    </r>
    <r>
      <rPr>
        <sz val="10"/>
        <color theme="1"/>
        <rFont val="Poppins"/>
      </rPr>
      <t>Aplicación de encuesta de clima laboral, a los fines de conocer el nivel de satisfacción de nuestros colabaoradores.</t>
    </r>
  </si>
  <si>
    <t>Colaboradores encuestados</t>
  </si>
  <si>
    <t>Informe de resultado de la encuesta realizada.</t>
  </si>
  <si>
    <t>Informe cumplimiento del plan capacitación, registro de participación, certificado.</t>
  </si>
  <si>
    <t>Departamento de Recursos Humanos, MAP, DG y PYD</t>
  </si>
  <si>
    <r>
      <t xml:space="preserve">Ejecución del plan de acción de la encuesta de clima laboral elaborado 2022- 2023
</t>
    </r>
    <r>
      <rPr>
        <sz val="10"/>
        <color theme="1"/>
        <rFont val="Poppins"/>
      </rPr>
      <t xml:space="preserve">Elaboración del plan de acción según los resultados de la encuesta de clima. </t>
    </r>
  </si>
  <si>
    <t>Plan de Acción</t>
  </si>
  <si>
    <t>Acuse de entrega Plan de Acción al MAP</t>
  </si>
  <si>
    <t>Departamento de Recursos Humanos, MAP, Dirección General</t>
  </si>
  <si>
    <r>
      <t xml:space="preserve">Personal con acuerdo de desempeño                     </t>
    </r>
    <r>
      <rPr>
        <sz val="10"/>
        <color theme="1"/>
        <rFont val="Poppins"/>
      </rPr>
      <t xml:space="preserve">Elaboración Acuerdos de Desempeño correspondiente al 2023
</t>
    </r>
    <r>
      <rPr>
        <b/>
        <sz val="10"/>
        <color theme="1"/>
        <rFont val="Poppins"/>
      </rPr>
      <t xml:space="preserve">Personal con Evaluado </t>
    </r>
    <r>
      <rPr>
        <sz val="10"/>
        <color theme="1"/>
        <rFont val="Poppins"/>
      </rPr>
      <t xml:space="preserve">                  Elaboración de Evaluaciones de Desempeño correspondiente al año 2023.</t>
    </r>
  </si>
  <si>
    <t xml:space="preserve">Colaboradores con acuerdos de desempeño 
Colaboradores con evaluaciones de desempeño
</t>
  </si>
  <si>
    <t xml:space="preserve">Informe de acuerdos de desempeño realizados
Informe de evaluación de acuerdo de desempeño
 </t>
  </si>
  <si>
    <t>1
1</t>
  </si>
  <si>
    <t xml:space="preserve">1
</t>
  </si>
  <si>
    <t>Departamento
Recursos Humanos</t>
  </si>
  <si>
    <t>No. De Producto</t>
  </si>
  <si>
    <t>Producto 1</t>
  </si>
  <si>
    <t>Producto 2</t>
  </si>
  <si>
    <t>Producto 3</t>
  </si>
  <si>
    <t>Producto 4</t>
  </si>
  <si>
    <r>
      <t xml:space="preserve">Plan de desarrollo de talento humano
</t>
    </r>
    <r>
      <rPr>
        <sz val="10"/>
        <color theme="1"/>
        <rFont val="Poppins"/>
      </rPr>
      <t>Capacitar al personal de la institución de acuerdo a las nececidades levantadas en el plan de capacitaciones institucionales.</t>
    </r>
  </si>
  <si>
    <t xml:space="preserve"> Planificación y Desarrollo </t>
  </si>
  <si>
    <t xml:space="preserve">  Desarrollo Institucional/ 
Calidad en la Gestión/ 
Formulación, Monitoreo y Evaluación de planes, programas y proyectos</t>
  </si>
  <si>
    <r>
      <t xml:space="preserve">Gestión Documental Institucional
</t>
    </r>
    <r>
      <rPr>
        <sz val="10"/>
        <color theme="1"/>
        <rFont val="Poppins"/>
      </rPr>
      <t>Desarrollar toda la documentación institucional para la estandarización de los procedimientos en las diferentes áreas de la institución</t>
    </r>
  </si>
  <si>
    <t xml:space="preserve">Número </t>
  </si>
  <si>
    <t>Documento
 desarrollado</t>
  </si>
  <si>
    <t>P&amp;D</t>
  </si>
  <si>
    <t>Monitoreo
 Indicadores</t>
  </si>
  <si>
    <t>Informes
 de Monitoreo</t>
  </si>
  <si>
    <t>N/A</t>
  </si>
  <si>
    <t xml:space="preserve">Producto 2 </t>
  </si>
  <si>
    <r>
      <t xml:space="preserve">Estructura Organizacional Actualziada
</t>
    </r>
    <r>
      <rPr>
        <sz val="10"/>
        <color theme="1"/>
        <rFont val="Poppins"/>
      </rPr>
      <t>Realizar la revisión de la estructura organizacional para analizar las areas y funciones de la institución</t>
    </r>
  </si>
  <si>
    <r>
      <t xml:space="preserve">Seguimiento Indicadores Institucionales 
</t>
    </r>
    <r>
      <rPr>
        <sz val="10"/>
        <color theme="1"/>
        <rFont val="Poppins"/>
      </rPr>
      <t>Dar seguimiento a indicadores de desempeño gubernamentales de acuerdo a lo establacido por instituciones rectoras del sector público, para la eficiencia del Estado (NOBACI, SISMAP)</t>
    </r>
  </si>
  <si>
    <t>Documento</t>
  </si>
  <si>
    <t>Informes
 de Revisión</t>
  </si>
  <si>
    <t>Todas
 las áreas</t>
  </si>
  <si>
    <t xml:space="preserve">Producto 3 </t>
  </si>
  <si>
    <r>
      <rPr>
        <b/>
        <sz val="10"/>
        <color theme="1"/>
        <rFont val="Poppins"/>
      </rPr>
      <t>Gestión Carta Compromiso al Ciudadano</t>
    </r>
    <r>
      <rPr>
        <sz val="10"/>
        <color theme="1"/>
        <rFont val="Poppins"/>
      </rPr>
      <t xml:space="preserve">
Desarrollar del programa Carta Compromiso asegurando el mantenimiento de indicadores comprometidos. </t>
    </r>
  </si>
  <si>
    <t xml:space="preserve">Informe </t>
  </si>
  <si>
    <t>Informe
 avance</t>
  </si>
  <si>
    <t>Dpto. Servicios de Confianza / Dirección de Atención Ciudadana</t>
  </si>
  <si>
    <r>
      <t xml:space="preserve">Gestión Metodología CAF
</t>
    </r>
    <r>
      <rPr>
        <sz val="10"/>
        <color theme="1"/>
        <rFont val="Poppins"/>
      </rPr>
      <t>Desarrollar del Marco Común de Evaluación para el reporte a indicadores guberamentales y el despliegue de acciones de mejora.</t>
    </r>
  </si>
  <si>
    <t>Informe</t>
  </si>
  <si>
    <t>Producto 5</t>
  </si>
  <si>
    <r>
      <t xml:space="preserve">Sistema de Gestión de la Calidad
</t>
    </r>
    <r>
      <rPr>
        <sz val="10"/>
        <color theme="1"/>
        <rFont val="Poppins"/>
      </rPr>
      <t>Desarrollar las acciones requeridas para la certificación de la institución para el despligue de un Sistema Integrado de Calidad basado en la norma ISO 9001:2015</t>
    </r>
  </si>
  <si>
    <t>Certificación</t>
  </si>
  <si>
    <t>Informe de implementación</t>
  </si>
  <si>
    <t>Producto 6</t>
  </si>
  <si>
    <t>DAC
DAF
RR.HH.
TIC
DCOM</t>
  </si>
  <si>
    <t>Departamento Calidad en la Gestión</t>
  </si>
  <si>
    <t>Departamento de Desarrollo Institucional</t>
  </si>
  <si>
    <t>Departamento de Desarrollo Institucional 
Departamento Calidad en la Gestión</t>
  </si>
  <si>
    <t xml:space="preserve">Departamento de Desarrollo Institucional </t>
  </si>
  <si>
    <t xml:space="preserve">Informes
 estadisticos </t>
  </si>
  <si>
    <t>Departamento M&amp;E</t>
  </si>
  <si>
    <t>Producto 7</t>
  </si>
  <si>
    <r>
      <t xml:space="preserve">Planificación institucional 
</t>
    </r>
    <r>
      <rPr>
        <sz val="10"/>
        <color theme="1"/>
        <rFont val="Poppins"/>
      </rPr>
      <t>Elaboración y ejecución de los instrumentos de planificación estrategica</t>
    </r>
  </si>
  <si>
    <r>
      <t xml:space="preserve">Estadisticas institucionales 
</t>
    </r>
    <r>
      <rPr>
        <sz val="10"/>
        <color theme="1"/>
        <rFont val="Poppins"/>
      </rPr>
      <t>Elaboración y ejecución de las estadisticas institucionales.</t>
    </r>
    <r>
      <rPr>
        <b/>
        <sz val="10"/>
        <color theme="1"/>
        <rFont val="Poppins"/>
      </rPr>
      <t xml:space="preserve"> </t>
    </r>
  </si>
  <si>
    <t xml:space="preserve">Producto 8 </t>
  </si>
  <si>
    <t xml:space="preserve">Informe 
de monitoreo </t>
  </si>
  <si>
    <t xml:space="preserve">Documento desarrollado </t>
  </si>
  <si>
    <t xml:space="preserve">Departamento de Recursos 
Humanos/ División de reclutamiento, Selección y evaluación del desempeño/ División de Relaciones laborales y Sociales/ División de Registro, control y nómina </t>
  </si>
  <si>
    <t>1. FORTALECIMIENTO INSTITUCIONAL</t>
  </si>
  <si>
    <t>1. Fortalecimiento Institucional</t>
  </si>
  <si>
    <t>1.1: Mejorar la gestión y las competencias de los recursos humanos.</t>
  </si>
  <si>
    <t>1.1.2: Fortalecidas las capacidades técnicas y competencias de los recursos humanos</t>
  </si>
  <si>
    <t>Dirección General</t>
  </si>
  <si>
    <t>1.1: Mejorar la gestión y las competencias de los recursos humanos..</t>
  </si>
  <si>
    <r>
      <t xml:space="preserve">Ejecución estrategia de Comunicación Digital 
</t>
    </r>
    <r>
      <rPr>
        <sz val="10"/>
        <color theme="1"/>
        <rFont val="Poppins"/>
      </rPr>
      <t>Implementar el plan de comunicación digital, a medio y largo plazo, con acciones para difundir a través de los medios digitales, nuestros programas, proyectos, iniciativas y actividades, aplicando estrategias personalizadas a cada público objetivo.Publicaciones en medios digitales (Instagram, Twitter, Facebool, Youtube, Linkedin y Flicker)</t>
    </r>
  </si>
  <si>
    <t>Medios digitales</t>
  </si>
  <si>
    <t>Informe de métricas trimestral</t>
  </si>
  <si>
    <t>Departamento de Comunicación Digital</t>
  </si>
  <si>
    <t>Canales de comunicación interna</t>
  </si>
  <si>
    <t>Encuesta semestral de evaluación y monitoreo</t>
  </si>
  <si>
    <t>División de Comunicación Digital</t>
  </si>
  <si>
    <r>
      <t xml:space="preserve">Ejecución plan de Comunicación Interna
</t>
    </r>
    <r>
      <rPr>
        <sz val="10"/>
        <color theme="1"/>
        <rFont val="Poppins"/>
      </rPr>
      <t>Llevar a cabo las tareas y acciones correspondientes al plan de comunicación interna de nuestra institución, con el objetivo de mejorar el clima organizacional, dotar a nuestros empleados de información oportuna sobre nuestros programas y proyectos y constribuir así a nuestro plan de responsabilidad Social. 
Difunción por whatsapp, video youtube semanal de novedades correo y boletin institucional con las informaciones mensuales .</t>
    </r>
  </si>
  <si>
    <r>
      <t>Apoyo a requerimientos comunicacionales de las áreas de la institución</t>
    </r>
    <r>
      <rPr>
        <sz val="10"/>
        <color theme="1"/>
        <rFont val="Poppins"/>
      </rPr>
      <t xml:space="preserve">
Brindar asistencia, soporte y colaboración en los requerimientos comunicacionales de las demás áreas de la institución, para contribuir así al cumplimiento de sus objetivos y posicionar la imagen de nuestra entidad, de forma positiva, hacia nuestros públicos.
Eventos, revisión de documentos, maestria de ceremonia, cobertura audiovisioal, fotografia, redes sociales y comunicación internaBrief </t>
    </r>
  </si>
  <si>
    <t>Actividades realizadas</t>
  </si>
  <si>
    <t>Reportes de
 ejecución de cada actividad</t>
  </si>
  <si>
    <t>Departamento Relaciones Públicas
Departamento de Comunicación Digital
División de Comunicación Interna</t>
  </si>
  <si>
    <r>
      <t xml:space="preserve">Ejecución de estrategia posicionamiento e imagen Institucional
</t>
    </r>
    <r>
      <rPr>
        <sz val="10"/>
        <color theme="1"/>
        <rFont val="Poppins"/>
      </rPr>
      <t>Desarrollar las acciones de relaciones públicas y publicidad institucional, que sean necesarias para la difusión externa de nuestros programas y proyectos, impulsando acciones con nuestros adeptos y stakeholders, tales como eventos, actividades, foros, premiaciones, encuentros focalizados, etc.</t>
    </r>
  </si>
  <si>
    <t>Nivel de percepción
 y posicionamiento</t>
  </si>
  <si>
    <t>Departamento Relaciones Públicas</t>
  </si>
  <si>
    <t>Estudio de 
percepción</t>
  </si>
  <si>
    <t>Informe de
 métricas trimestral</t>
  </si>
  <si>
    <t xml:space="preserve">Producto 4 </t>
  </si>
  <si>
    <t xml:space="preserve">Producto 5 </t>
  </si>
  <si>
    <t>Comunicaciones</t>
  </si>
  <si>
    <t>Depto. de Relaciones Publicas/
 Depto. De comunicación Digital/
División de Comunicación Interna</t>
  </si>
  <si>
    <t>1.1: Mejorar la gestión de los servicios brindados.</t>
  </si>
  <si>
    <t xml:space="preserve">1.1.2: Fortalecimiento de la infraestructura física, tecnológica y servicios brindados </t>
  </si>
  <si>
    <t>Dirección Datacenter del Estado dominicano</t>
  </si>
  <si>
    <t>Porcentaje (%)</t>
  </si>
  <si>
    <t xml:space="preserve">Producto 1 </t>
  </si>
  <si>
    <t xml:space="preserve"> Informes y Reportes.</t>
  </si>
  <si>
    <t xml:space="preserve">Producto 6 </t>
  </si>
  <si>
    <t>Informes , reportes y pruebas de aceptación</t>
  </si>
  <si>
    <t>Dirección del DataCenter/ Div administración
de servicios y proyectos.</t>
  </si>
  <si>
    <t xml:space="preserve">Producto 7 </t>
  </si>
  <si>
    <t xml:space="preserve">Producto 9 </t>
  </si>
  <si>
    <t>Producto 10</t>
  </si>
  <si>
    <t>Producto 11</t>
  </si>
  <si>
    <t>Producto 12</t>
  </si>
  <si>
    <t>Producto 13</t>
  </si>
  <si>
    <t xml:space="preserve">1.1: Mejorar las relaciones entre las instituciones gubernamentales, los servicios y las competencias </t>
  </si>
  <si>
    <t>1.1.2: Fortalecidas las capacidades técnicas y competencias de sector</t>
  </si>
  <si>
    <t>Número</t>
  </si>
  <si>
    <t>Director de Relaciones Interinstitucionales y Especialista Encargado de Entrega de Servicios y Continuidad</t>
  </si>
  <si>
    <t>Especialista Encargado de Entrega de Servicios y Continuidad</t>
  </si>
  <si>
    <t xml:space="preserve"> Especialista Encargado de Entrega de Servicios y Continuidad y Analista Encargado de Continuidad de Acuerdos</t>
  </si>
  <si>
    <t>Director de Relaciones Interinstitucionales y  Encargado Operaciones</t>
  </si>
  <si>
    <t>Encargado Operaciones</t>
  </si>
  <si>
    <t>Analista Encargado de Continuidad de Acuerdos</t>
  </si>
  <si>
    <t>Dirección de Relaciones Interinstucionales e Internacionales</t>
  </si>
  <si>
    <t>1.1: Mejorar la gestion, visibildad y capacidad de respuestas proactiva y reactiva ante incidentes de ciber serguridad.</t>
  </si>
  <si>
    <t>1.1.2: Respuesta ante incidente eficiente y detección de vulnerabiliades mas practiva.</t>
  </si>
  <si>
    <t>Departamento de seguridad y monitreo TIC</t>
  </si>
  <si>
    <t>Incidentes manejados</t>
  </si>
  <si>
    <t>Resultados de casos asignados</t>
  </si>
  <si>
    <r>
      <rPr>
        <b/>
        <sz val="10"/>
        <color theme="1"/>
        <rFont val="Poppins"/>
      </rPr>
      <t xml:space="preserve">Implementar un laboratorio forense
</t>
    </r>
    <r>
      <rPr>
        <sz val="10"/>
        <color theme="1"/>
        <rFont val="Poppins"/>
      </rPr>
      <t xml:space="preserve">Con el objtivo de suplir las necesidades internas como de otras institiciones de dar respuesta inmediata a ciberincidentes y ser admisible en ambitos probatorios  </t>
    </r>
  </si>
  <si>
    <t>Departamento de Seguridad y Monitoreo TIC</t>
  </si>
  <si>
    <r>
      <t xml:space="preserve">Diseño e Implentación de un Centro de Operaciones de Seguridad (SOC)
</t>
    </r>
    <r>
      <rPr>
        <sz val="10"/>
        <color theme="1"/>
        <rFont val="Poppins"/>
      </rPr>
      <t>Instalar un SIEM, fortianalyzer, FortiManage.
Implementar SOC.</t>
    </r>
    <r>
      <rPr>
        <b/>
        <sz val="10"/>
        <color theme="1"/>
        <rFont val="Poppins"/>
      </rPr>
      <t xml:space="preserve">
</t>
    </r>
  </si>
  <si>
    <t>Reportes/Informes de prevensión y contención de incidentes de ciberseguridad</t>
  </si>
  <si>
    <t>Porcentaje de casos prevenidos y caso contenidos</t>
  </si>
  <si>
    <t>Gobernanza, Gestión de riesgos y cumplimiento (GRC) de Ciberseguriad</t>
  </si>
  <si>
    <t>Riesgos detectados. Porcentaje de riesgos manejados, efectividad de los objetivos de controles(KPI, KRI, KGI)</t>
  </si>
  <si>
    <t>Seguridad y Monitoreo TIC</t>
  </si>
  <si>
    <t>1 Trimestral</t>
  </si>
  <si>
    <t>1 trimestral</t>
  </si>
  <si>
    <t>Actualización Trimestral del Directorio en documento de Excel/Formulario Control de Cambios CC-FO-022</t>
  </si>
  <si>
    <t>4 Incorporación Trimestre</t>
  </si>
  <si>
    <t>1 Semestral</t>
  </si>
  <si>
    <t>Encargado del Departamento de Servicio No Presencial/Coordinador De entrenamiento/Encargada de Gestión de Contenido/Soporte de contenido/Instructor de entrenamiento</t>
  </si>
  <si>
    <t>Dirección de Atención de Atención Ciudadana/ Encargada Departamento de Servicios Presenciales/ Coordinador Operaciones Puntos Gobs/ Dirección de Relación Interinstitucionales.</t>
  </si>
  <si>
    <t>Coordinador Operaciones Puntos Gobs/ Encargada Departamento de Servicios Presenciales/ Dirección de Relación Interinstitucionales.</t>
  </si>
  <si>
    <t>Según disponibilidad espacio fisico</t>
  </si>
  <si>
    <t>Implementar politicas publicas accesibles de transformacion digitial que permitan el desarrollo del gobierno digital a traves de una inclusion sistematizada, garanticen una administracion publica mas agil y eficiente, una gobernanza de las TIC transparente dentro de la organizacion publica y mejore la experiencia del ciudadano-cliente con los servicios publicos.</t>
  </si>
  <si>
    <t>Dirección de Atención Ciudadana</t>
  </si>
  <si>
    <t>Enlace:Annerys Guzman</t>
  </si>
  <si>
    <t xml:space="preserve">Servicio No presencial </t>
  </si>
  <si>
    <t xml:space="preserve">Servicio presencial </t>
  </si>
  <si>
    <t>Personas</t>
  </si>
  <si>
    <t xml:space="preserve">Informe de capacitación </t>
  </si>
  <si>
    <t>Impulsar el Marco de Inversión Digital con la finalidad de generar herramientas que permitan al Estado hacer uso eficiente de los recursos disponibles, contar con una infraestructura sólida, diseñada en función de los datos, que respalde la información de las instituciones gubernamentales y satisfagan los requerimientos y expectativas de los usuarios.</t>
  </si>
  <si>
    <t>Promovida la implementación de las TIC.</t>
  </si>
  <si>
    <t>Dirección de Servicios Digitales Institucionales</t>
  </si>
  <si>
    <t>Enlace: Kelly Suero</t>
  </si>
  <si>
    <t>Servicios Digitales Institucionales</t>
  </si>
  <si>
    <t>Certificado digital</t>
  </si>
  <si>
    <t>Institución</t>
  </si>
  <si>
    <t>Informe de implementación de Firma GOB</t>
  </si>
  <si>
    <t>Servicios de Confianza</t>
  </si>
  <si>
    <t>Ysaura Sánchez</t>
  </si>
  <si>
    <t>Informe de certificados emitidos</t>
  </si>
  <si>
    <t>3,000</t>
  </si>
  <si>
    <t>Informe de migración y despliegue de la fase 4</t>
  </si>
  <si>
    <t>Plataformas y Servicios</t>
  </si>
  <si>
    <t>Alexander Hilario</t>
  </si>
  <si>
    <t>Informe de servicios automatizados</t>
  </si>
  <si>
    <t>Informe de ejecución</t>
  </si>
  <si>
    <t>-</t>
  </si>
  <si>
    <t>Informe de Desarrollo</t>
  </si>
  <si>
    <t>Informes de asistencias brindadas</t>
  </si>
  <si>
    <t>Proyectos TI</t>
  </si>
  <si>
    <t>Mario Adames</t>
  </si>
  <si>
    <t>Asistencia a Usuarios Institucionales</t>
  </si>
  <si>
    <t>Madaly Estrella</t>
  </si>
  <si>
    <t>Hadware</t>
  </si>
  <si>
    <t>Portal</t>
  </si>
  <si>
    <t>Servicio</t>
  </si>
  <si>
    <t>Plataforma</t>
  </si>
  <si>
    <t>Asistencias</t>
  </si>
  <si>
    <t>Practicas implementadas</t>
  </si>
  <si>
    <t xml:space="preserve">Depto.Servicios de Confianza Digital/
Depto. Plataformas y servicios/
Depto. Proyectos TIC/
Depto. Asistencia de usuarios Institucionales </t>
  </si>
  <si>
    <t>Ampliacion de los Centros de Atencion Presencial a Ciudadanos</t>
  </si>
  <si>
    <t>Porcentaje</t>
  </si>
  <si>
    <t>Informe Avance</t>
  </si>
  <si>
    <t>Direccion de atencion ciudadana</t>
  </si>
  <si>
    <t>Lider de Proyecto</t>
  </si>
  <si>
    <t>Gestion de Riesgos y Continuidad de Negocio</t>
  </si>
  <si>
    <t>Data center del estado</t>
  </si>
  <si>
    <t>Proyecto de monitoreo calidad de agua</t>
  </si>
  <si>
    <t>Gabinete del Agua</t>
  </si>
  <si>
    <t>Proyecto de monitoreo calidad aire ambiente</t>
  </si>
  <si>
    <t>Ministerio Medio Ambiente</t>
  </si>
  <si>
    <t>Elaboracion del Marco de Implementacion de Identidad Digital</t>
  </si>
  <si>
    <t>Indotel</t>
  </si>
  <si>
    <t>Construccion de Plataforma de Interoperabilidad</t>
  </si>
  <si>
    <t>LID</t>
  </si>
  <si>
    <t>Ciudades Inteligentes</t>
  </si>
  <si>
    <t xml:space="preserve">Depto. Proyectos Tecnicos </t>
  </si>
  <si>
    <t>Transformacion Digital Gubernamental</t>
  </si>
  <si>
    <t>Departamento de Recursos Humanos</t>
  </si>
  <si>
    <t>Consultoría e Certificación de Norma Iso  37301</t>
  </si>
  <si>
    <t>Unidad</t>
  </si>
  <si>
    <t>Dirección Jurídica</t>
  </si>
  <si>
    <t>Notarización</t>
  </si>
  <si>
    <t xml:space="preserve">Dirección Administrativa y Financiera </t>
  </si>
  <si>
    <r>
      <rPr>
        <b/>
        <sz val="10"/>
        <rFont val="Poppins"/>
      </rPr>
      <t xml:space="preserve">Personal capacitado </t>
    </r>
    <r>
      <rPr>
        <sz val="10"/>
        <rFont val="Poppins"/>
      </rPr>
      <t xml:space="preserve">
Capacitar al personal de la institución en Cumplimiento Regulatorio y antisoborno</t>
    </r>
  </si>
  <si>
    <t>Dirigir la institucion de manera etica, eficiente y transparente mediante la implementacion de sistemas de gestion de conformidad con los lineamientos estrategicos definidos, desarrollo del talento humano y tecnologico de sus procesos y servicios para incrementar la productividad y la imagen fuera y dentro de la institucion</t>
  </si>
  <si>
    <t>Juridica</t>
  </si>
  <si>
    <t>Enlace: Lucía Almonte</t>
  </si>
  <si>
    <t>Enlace:Yanel Peña</t>
  </si>
  <si>
    <t>Enlace:Richard Reyes</t>
  </si>
  <si>
    <r>
      <t xml:space="preserve">Creación de bloques de Software para modularidad gubernamental
</t>
    </r>
    <r>
      <rPr>
        <sz val="10"/>
        <color theme="1"/>
        <rFont val="Poppins"/>
      </rPr>
      <t>Taller de Api Manager
Definición de bloques por prioridades y necesidades</t>
    </r>
    <r>
      <rPr>
        <b/>
        <sz val="10"/>
        <color theme="1"/>
        <rFont val="Poppins"/>
      </rPr>
      <t xml:space="preserve">
</t>
    </r>
    <r>
      <rPr>
        <sz val="10"/>
        <color theme="1"/>
        <rFont val="Poppins"/>
      </rPr>
      <t>Creación de unidades de software</t>
    </r>
    <r>
      <rPr>
        <b/>
        <sz val="10"/>
        <color theme="1"/>
        <rFont val="Poppins"/>
      </rPr>
      <t xml:space="preserve">
</t>
    </r>
  </si>
  <si>
    <r>
      <t xml:space="preserve">Habilitación de la plataforma de interoperabilidad
</t>
    </r>
    <r>
      <rPr>
        <sz val="10"/>
        <color theme="1"/>
        <rFont val="Poppins"/>
      </rPr>
      <t xml:space="preserve">Identificación de entidades y servicios interoperables
Acompañamiento en el diseño de APIs
Validación de resultados
</t>
    </r>
    <r>
      <rPr>
        <b/>
        <sz val="10"/>
        <color theme="1"/>
        <rFont val="Poppins"/>
      </rPr>
      <t xml:space="preserve">
</t>
    </r>
  </si>
  <si>
    <r>
      <t xml:space="preserve">Mejora del portal unico de Atencion Ciudadana
</t>
    </r>
    <r>
      <rPr>
        <sz val="10"/>
        <color theme="1"/>
        <rFont val="Poppins"/>
      </rPr>
      <t>Desarrollo e implementación de servicios
Monitoreo y Evaluación</t>
    </r>
  </si>
  <si>
    <r>
      <t xml:space="preserve">Habilitación de la plataforma de identidad Digital
</t>
    </r>
    <r>
      <rPr>
        <sz val="10"/>
        <color theme="1"/>
        <rFont val="Poppins"/>
      </rPr>
      <t>Identificación de informaciones para autenticación ciudadana.
Selección de estándares de autenticación.
Prueba piloto de autenticación en múltiples instituciones.
Promoción y despliegue en servicios públicos.</t>
    </r>
    <r>
      <rPr>
        <b/>
        <sz val="10"/>
        <color theme="1"/>
        <rFont val="Poppins"/>
      </rPr>
      <t xml:space="preserve">
</t>
    </r>
    <r>
      <rPr>
        <sz val="10"/>
        <color theme="1"/>
        <rFont val="Poppins"/>
      </rPr>
      <t>Monitoreo y evaluación</t>
    </r>
    <r>
      <rPr>
        <b/>
        <sz val="10"/>
        <color theme="1"/>
        <rFont val="Poppins"/>
      </rPr>
      <t xml:space="preserve">
</t>
    </r>
  </si>
  <si>
    <r>
      <t xml:space="preserve">Data Warehouse Gubernamental
</t>
    </r>
    <r>
      <rPr>
        <sz val="10"/>
        <color theme="1"/>
        <rFont val="Poppins"/>
      </rPr>
      <t>Planificación y administración del proyecto</t>
    </r>
    <r>
      <rPr>
        <b/>
        <sz val="10"/>
        <color theme="1"/>
        <rFont val="Poppins"/>
      </rPr>
      <t xml:space="preserve">
</t>
    </r>
    <r>
      <rPr>
        <sz val="10"/>
        <color theme="1"/>
        <rFont val="Poppins"/>
      </rPr>
      <t>Diseño técnico de la arquitectura
Diseño y desarrollo de los procesos ETL
Desarollo de prototipo</t>
    </r>
    <r>
      <rPr>
        <b/>
        <sz val="10"/>
        <color theme="1"/>
        <rFont val="Poppins"/>
      </rPr>
      <t xml:space="preserve">
</t>
    </r>
  </si>
  <si>
    <t>Planificación de Bloques a crear y la evidencia de los bloques creados</t>
  </si>
  <si>
    <t>Departamento de Arquitectura</t>
  </si>
  <si>
    <t>30 bloques</t>
  </si>
  <si>
    <t>25.600.000,00</t>
  </si>
  <si>
    <t>Enc. Departamento de Arquitectura</t>
  </si>
  <si>
    <t>Instituciones integradas</t>
  </si>
  <si>
    <t>Enc. Departamento de Arquitectura
 arquitectura Digital</t>
  </si>
  <si>
    <t>12.800.000,00</t>
  </si>
  <si>
    <t>Servicios implementados</t>
  </si>
  <si>
    <t>Creación del prototipo
 Data Wherehouse</t>
  </si>
  <si>
    <t>Servicios ofrecidos 
 en la plataforma</t>
  </si>
  <si>
    <t>Depto. Arquitectura</t>
  </si>
  <si>
    <t>3. Innovación, Datos e Interoperabilidad</t>
  </si>
  <si>
    <t xml:space="preserve"> 3.1 Diseñar iniciativas que promuevan la adopción y uso de las TIC,  mediante manejo eficiente de datos y la optimización de la interoperabilidad entre los diferentes sistemas para incrementar la capacidad de intercambiar información..</t>
  </si>
  <si>
    <t>3.1.1 Desarrollo de bloque de software reutilizables para las instituciones gubernamentales, Desarrollo de APIs que faciliten la interoperabilidad gubernamental</t>
  </si>
  <si>
    <t>Dirección GeDirección de Transformación Digital Gubernamentalneral</t>
  </si>
  <si>
    <t>Dirección de Transformación Digital Gubernamental</t>
  </si>
  <si>
    <r>
      <rPr>
        <b/>
        <sz val="10"/>
        <color theme="1"/>
        <rFont val="Poppins"/>
      </rPr>
      <t>Capacitaciones internas</t>
    </r>
    <r>
      <rPr>
        <sz val="10"/>
        <color theme="1"/>
        <rFont val="Poppins"/>
      </rPr>
      <t xml:space="preserve">
Capacitar al personal de la institución sobre las normas y los procesos de compras y contrataciones públicas, para fortalecer sus competencias y capacidades técnicas.</t>
    </r>
  </si>
  <si>
    <r>
      <rPr>
        <b/>
        <sz val="10"/>
        <color theme="1"/>
        <rFont val="Poppins"/>
      </rPr>
      <t xml:space="preserve">Convocatoria a Soluciones Disruptivas para Desafíos Públicos </t>
    </r>
    <r>
      <rPr>
        <sz val="10"/>
        <color theme="1"/>
        <rFont val="Poppins"/>
      </rPr>
      <t xml:space="preserve">
Conceptualización de la convocatoria
Diseño del instrumento de evaluación
Lanzamiento de la convocatoria 
Difusión de la convocatoria
Selección de ganadores
Desarrollo de proyectos seleccionados por medio de la metodología del Labotario de Innovación Digital  </t>
    </r>
  </si>
  <si>
    <r>
      <rPr>
        <b/>
        <sz val="10"/>
        <color theme="1"/>
        <rFont val="Poppins"/>
      </rPr>
      <t>Dominicana Innova 2023</t>
    </r>
    <r>
      <rPr>
        <sz val="10"/>
        <color theme="1"/>
        <rFont val="Poppins"/>
      </rPr>
      <t xml:space="preserve">
Conceptualización de Dominicana Innova 2023
Definición y socialización con los actores del Gabinete de Innovación
Identificación de necesidades y proceso de compra 
Lanzamiento de Dominicana Innova 2023
Desarrollo de Dominicana Innova 2023</t>
    </r>
  </si>
  <si>
    <r>
      <rPr>
        <b/>
        <sz val="10"/>
        <color theme="1"/>
        <rFont val="Poppins"/>
      </rPr>
      <t>Desafíos de Innovación</t>
    </r>
    <r>
      <rPr>
        <sz val="10"/>
        <color theme="1"/>
        <rFont val="Poppins"/>
      </rPr>
      <t xml:space="preserve"> Elaboración del plan anual de desafīos de innovación
Identificación de retos sectoriales y articulación
Desarrollo de desafíos</t>
    </r>
  </si>
  <si>
    <r>
      <rPr>
        <b/>
        <sz val="10"/>
        <color theme="1"/>
        <rFont val="Poppins"/>
      </rPr>
      <t>Iniciativa Govtech para el desarrollo digital</t>
    </r>
    <r>
      <rPr>
        <sz val="10"/>
        <color theme="1"/>
        <rFont val="Poppins"/>
      </rPr>
      <t xml:space="preserve"> Conceptualización 
Identificación de la sectorial de impacto 
Mapeo del problema 
Lanzamiento del programa para la innovación Digital </t>
    </r>
  </si>
  <si>
    <r>
      <rPr>
        <b/>
        <sz val="10"/>
        <color theme="1"/>
        <rFont val="Poppins"/>
      </rPr>
      <t>Plan Anual de Capacitaciones de Cultura del Cambio Digital</t>
    </r>
    <r>
      <rPr>
        <sz val="10"/>
        <color theme="1"/>
        <rFont val="Poppins"/>
      </rPr>
      <t xml:space="preserve">
Elaboración del plan anual de capacitaciones de cultura del cambio digital 
Realización del lanzamiento y convocatoria de las capacitaciones de cultura del cambio digital
Desarrollo de capacitaciones de cultura del cambio digital</t>
    </r>
  </si>
  <si>
    <r>
      <rPr>
        <b/>
        <sz val="10"/>
        <color theme="1"/>
        <rFont val="Poppins"/>
      </rPr>
      <t>Posicionamiento del trabajo del Labotatorio de Innovación Digital</t>
    </r>
    <r>
      <rPr>
        <sz val="10"/>
        <color theme="1"/>
        <rFont val="Poppins"/>
      </rPr>
      <t xml:space="preserve"> Publicaciones oficiales 
Presencia del LID en espacios nacionales e internacionales </t>
    </r>
  </si>
  <si>
    <r>
      <rPr>
        <b/>
        <sz val="10"/>
        <color theme="1"/>
        <rFont val="Poppins"/>
      </rPr>
      <t>Iniciativa Nacional de Ciudades Inteligentes</t>
    </r>
    <r>
      <rPr>
        <sz val="10"/>
        <color theme="1"/>
        <rFont val="Poppins"/>
      </rPr>
      <t xml:space="preserve"> 
Seguimiento de las iniciativas de cada dimensión
Planes smart de las ciudades piloto
Despliegue de infraestructura 
Reuniones trimestrales de seguimiento a las mesas sectoriales 
Entrenamiento de las municipalidades </t>
    </r>
  </si>
  <si>
    <r>
      <rPr>
        <b/>
        <sz val="10"/>
        <color theme="1"/>
        <rFont val="Poppins"/>
      </rPr>
      <t xml:space="preserve">Proyectos Smart en Ciudades Pilotos de la Iniciativa Nacional de Ciudades Inteligentes </t>
    </r>
    <r>
      <rPr>
        <sz val="10"/>
        <color theme="1"/>
        <rFont val="Poppins"/>
      </rPr>
      <t xml:space="preserve">Acompañamiento en el desarrollo de capacidades Digitales en el territorio  
Desarrollo de aplicaciones y portales web para los ayuntamientos 
Instalación de sensores para recolección de data 
Dashboard para la visualización de datos 
Diseño de semáforos inteligentes y totems digitales </t>
    </r>
  </si>
  <si>
    <r>
      <rPr>
        <b/>
        <sz val="10"/>
        <color theme="1"/>
        <rFont val="Poppins"/>
      </rPr>
      <t>Apoyo en el diseño de servicios digitales para entidades públicas</t>
    </r>
    <r>
      <rPr>
        <sz val="10"/>
        <color theme="1"/>
        <rFont val="Poppins"/>
      </rPr>
      <t xml:space="preserve">
Desarrollo de plaformas digitales para la mejora de servicios públicos  y Inducción a productos digitales </t>
    </r>
  </si>
  <si>
    <r>
      <rPr>
        <b/>
        <sz val="10"/>
        <color theme="1"/>
        <rFont val="Poppins"/>
      </rPr>
      <t xml:space="preserve">Implementación del Sistema  de Diseño del Estado Dominicano a portales institucionales </t>
    </r>
    <r>
      <rPr>
        <sz val="10"/>
        <color theme="1"/>
        <rFont val="Poppins"/>
      </rPr>
      <t xml:space="preserve">Implementación del Sistema de Diseño del Estado Dominicano en las instiuciones públicas
Inducción al Sistema de Diseño del Estado Dominicano a los equipos de TI 
</t>
    </r>
  </si>
  <si>
    <r>
      <rPr>
        <b/>
        <sz val="10"/>
        <color theme="1"/>
        <rFont val="Poppins"/>
      </rPr>
      <t>Portal del Estado Dominicano</t>
    </r>
    <r>
      <rPr>
        <sz val="10"/>
        <color theme="1"/>
        <rFont val="Poppins"/>
      </rPr>
      <t xml:space="preserve">
Diseño y desarrollo del portal del Estado Dominicano</t>
    </r>
  </si>
  <si>
    <t>Número (#)</t>
  </si>
  <si>
    <t xml:space="preserve">Porcentaje (%) </t>
  </si>
  <si>
    <t xml:space="preserve">Cantidad de personas </t>
  </si>
  <si>
    <t>Bases de la convocatoria/ Informes de avance semestrales</t>
  </si>
  <si>
    <t xml:space="preserve">Informe de resultado </t>
  </si>
  <si>
    <t>Plan de desafíos/Informes de avance semestrales</t>
  </si>
  <si>
    <t>Bases del progrma/Informe de resultado</t>
  </si>
  <si>
    <t>Plan de capacitaciones de cultura del cambio digital /Informes de avance trimestral</t>
  </si>
  <si>
    <t>Plan anual de publicaciones/Documento</t>
  </si>
  <si>
    <t>Informes semestrales</t>
  </si>
  <si>
    <t>Informes de avance</t>
  </si>
  <si>
    <t>Portales institucionales que lo implementen</t>
  </si>
  <si>
    <t>Informes de avances</t>
  </si>
  <si>
    <t xml:space="preserve">Departamento de Innovación Digital </t>
  </si>
  <si>
    <t xml:space="preserve">División de Cultura del Cambio Digital </t>
  </si>
  <si>
    <t>Departamento de Innovación Digital</t>
  </si>
  <si>
    <t>Departamento de Innovación Digital  / Dirección de TI / Dpto. de Arquitectura Digital</t>
  </si>
  <si>
    <t>División de Servicios Digitales/ Dirección de TI</t>
  </si>
  <si>
    <t>División  de Servicios Digitales/ Dirección de TI / Dpto. de Arquitectura Digital</t>
  </si>
  <si>
    <t xml:space="preserve">Enc. del Depto de Innovación Digital  </t>
  </si>
  <si>
    <t>15,000,000</t>
  </si>
  <si>
    <t xml:space="preserve">Enc. de la Div. Cultura del Cambio Digital </t>
  </si>
  <si>
    <t>30,000,000</t>
  </si>
  <si>
    <t>10,000,000</t>
  </si>
  <si>
    <t>1,500,000</t>
  </si>
  <si>
    <t>40,000,000</t>
  </si>
  <si>
    <t xml:space="preserve">Enc. de la Div. Diseño de Servicios Digitales </t>
  </si>
  <si>
    <t>1,000,000</t>
  </si>
  <si>
    <t>Porducto 8</t>
  </si>
  <si>
    <t>Medición de los gobiernos municipales en TIC y Gobierno Electrónico</t>
  </si>
  <si>
    <t xml:space="preserve">Fortalecimiento del Índice de Uso de TIC e Implementación de e-Gobierno en la República Dominicana (iTICge) </t>
  </si>
  <si>
    <t>Análisis y presentación de resultados.</t>
  </si>
  <si>
    <t>Mapeo y diagnóstico de fuentes de los indicadores del Índice</t>
  </si>
  <si>
    <t>Diseño del índice Nacional de Desarrollo Digital (levantamiento de datos y revisión de la metodología)</t>
  </si>
  <si>
    <t>Diseño de portal datos TIC con la plaforma del Índice Nacional de Desarrollo Digital o propuesta</t>
  </si>
  <si>
    <t>Lanzamiento y presentación del INDD</t>
  </si>
  <si>
    <t>Levantamiento de información del sector por el lado de la oferta y la demanda.</t>
  </si>
  <si>
    <t xml:space="preserve">Creación de un Centro de Investigación de Tecnologías Digitales que permita el desarrollo de las estadisticas TIC nacional, el apoyo a políticas públicas, y fomento a las tecnologías digitales en la oferta académica y sector privado. </t>
  </si>
  <si>
    <t>Apoyo en módulo TIC en la ENAE, derrollada por la ONE.</t>
  </si>
  <si>
    <t xml:space="preserve">Porducto 10 </t>
  </si>
  <si>
    <t>Calendario de ejecución / SISTICGE  Actualizado</t>
  </si>
  <si>
    <t xml:space="preserve">Depto de Estudios e Investigación Gobierno Digital </t>
  </si>
  <si>
    <t>Melvin Hilario</t>
  </si>
  <si>
    <t>Calendario de ejecución / SISTICGE Municipal Actualizado</t>
  </si>
  <si>
    <t xml:space="preserve">
100%</t>
  </si>
  <si>
    <t>Informe elaborado</t>
  </si>
  <si>
    <t>Documento publicado</t>
  </si>
  <si>
    <t>Matriz de indicadores</t>
  </si>
  <si>
    <t>Eddi Díaz</t>
  </si>
  <si>
    <t>Depto de Estudios e Investigación Gobierno Digital 
Oficina Nacional de Estadísticas (ONE)</t>
  </si>
  <si>
    <t>Depto de Estudios e Investigación Gobierno Digital 
Oficina Nacional de Estadísticas (ONE)
Banco Central de la República Dominicana</t>
  </si>
  <si>
    <t>Capacitaciones en evaluación de impacto de tecnologías digitales realizadas</t>
  </si>
  <si>
    <t xml:space="preserve">Arisleidy Aquino </t>
  </si>
  <si>
    <t xml:space="preserve">Centro de investigación creado </t>
  </si>
  <si>
    <t>Programa de Proveedores Digitales desarrollado</t>
  </si>
  <si>
    <t>Data Warehouse Gubernamental establecido</t>
  </si>
  <si>
    <t xml:space="preserve">Documento publicado       Informes de avance. </t>
  </si>
  <si>
    <t xml:space="preserve">Documento diagnóstico publicado.                                                                   Insumos sobre los encuentros con las instituciones públicas. </t>
  </si>
  <si>
    <r>
      <rPr>
        <b/>
        <sz val="10"/>
        <color theme="1"/>
        <rFont val="Poppins"/>
      </rPr>
      <t>Medición en TIC y Gobierno Electrónico</t>
    </r>
    <r>
      <rPr>
        <sz val="10"/>
        <color theme="1"/>
        <rFont val="Poppins"/>
      </rPr>
      <t xml:space="preserve">
Medición de las instituciones del Estado Dominicano en TIC y Gobierno Electrónico</t>
    </r>
  </si>
  <si>
    <r>
      <rPr>
        <b/>
        <sz val="10"/>
        <color theme="1"/>
        <rFont val="Poppins"/>
      </rPr>
      <t>Análisis nivel de satisfacción servicios públicos digitales</t>
    </r>
    <r>
      <rPr>
        <sz val="10"/>
        <color theme="1"/>
        <rFont val="Poppins"/>
      </rPr>
      <t xml:space="preserve">
Levantamiento de datos sobre el nivel de satisfacción de servicios públicos digitales.</t>
    </r>
  </si>
  <si>
    <r>
      <rPr>
        <b/>
        <sz val="10"/>
        <color theme="1"/>
        <rFont val="Poppins"/>
      </rPr>
      <t>Índice Nacional de Desarrollo Digital</t>
    </r>
    <r>
      <rPr>
        <sz val="10"/>
        <color theme="1"/>
        <rFont val="Poppins"/>
      </rPr>
      <t xml:space="preserve">
Matriz de indicadores por eje de la Agenda Digital 2030. Revisión, depuración, selección y ponderación de indicadores.</t>
    </r>
  </si>
  <si>
    <r>
      <rPr>
        <b/>
        <sz val="10"/>
        <color theme="1"/>
        <rFont val="Poppins"/>
      </rPr>
      <t>Cuenta Satélite TIC</t>
    </r>
    <r>
      <rPr>
        <sz val="10"/>
        <color theme="1"/>
        <rFont val="Poppins"/>
      </rPr>
      <t xml:space="preserve">
Diseño de una metodología siguiendo la rigurosidad del sistema de cuentas nacionales.</t>
    </r>
  </si>
  <si>
    <r>
      <rPr>
        <b/>
        <sz val="10"/>
        <color theme="1"/>
        <rFont val="Poppins"/>
      </rPr>
      <t>Fortalecimiento de las Capacidades de Monitoreo y Evaluación</t>
    </r>
    <r>
      <rPr>
        <sz val="10"/>
        <color theme="1"/>
        <rFont val="Poppins"/>
      </rPr>
      <t xml:space="preserve">
Elaboración de capacitación en Evaluación de Impacto. Desarrollo de capacidades en evaluación de impacto para instituciones y departamentos gubernamentales relacionados a la Agenda Digital y políticas públicas de tecnologías digitales. </t>
    </r>
  </si>
  <si>
    <r>
      <rPr>
        <b/>
        <sz val="10"/>
        <color theme="1"/>
        <rFont val="Poppins"/>
      </rPr>
      <t>Encuesta TIC</t>
    </r>
    <r>
      <rPr>
        <sz val="10"/>
        <color theme="1"/>
        <rFont val="Poppins"/>
      </rPr>
      <t xml:space="preserve">
Elaboración y levantamiento para encuesta TIC junto a la ONE y a las demás instituciones de la Mesa Interinstitucional de Estadísticas del Sector TIC.</t>
    </r>
  </si>
  <si>
    <r>
      <rPr>
        <b/>
        <sz val="10"/>
        <color theme="1"/>
        <rFont val="Poppins"/>
      </rPr>
      <t>Modelo de Gobernanza Digital</t>
    </r>
    <r>
      <rPr>
        <sz val="10"/>
        <color theme="1"/>
        <rFont val="Poppins"/>
      </rPr>
      <t xml:space="preserve">
Definición, diagnóstico y presentación de hallazgos.</t>
    </r>
  </si>
  <si>
    <r>
      <rPr>
        <b/>
        <sz val="10"/>
        <color theme="1"/>
        <rFont val="Poppins"/>
      </rPr>
      <t>Levantamiento técnico sobre interoperabilidad en instituciones</t>
    </r>
    <r>
      <rPr>
        <sz val="10"/>
        <color theme="1"/>
        <rFont val="Poppins"/>
      </rPr>
      <t xml:space="preserve">
Levantamiento de datos con las entidades del gobierno para validar el nivel de interoperabilidad.</t>
    </r>
  </si>
  <si>
    <r>
      <rPr>
        <b/>
        <sz val="10"/>
        <color theme="1"/>
        <rFont val="Poppins"/>
      </rPr>
      <t>Programa de Desarrollo de Proveedores Digitales Gubernamentales</t>
    </r>
    <r>
      <rPr>
        <sz val="10"/>
        <color theme="1"/>
        <rFont val="Poppins"/>
      </rPr>
      <t xml:space="preserve">
Desarrollo de un programa para la adquisición de bienes y servicios TIC a través de los emprendedores y Mipymes.</t>
    </r>
  </si>
  <si>
    <r>
      <rPr>
        <b/>
        <sz val="10"/>
        <color theme="1"/>
        <rFont val="Poppins"/>
      </rPr>
      <t xml:space="preserve">Estructura del Data Warehouse Guvernamental </t>
    </r>
    <r>
      <rPr>
        <sz val="10"/>
        <color theme="1"/>
        <rFont val="Poppins"/>
      </rPr>
      <t xml:space="preserve">
Definición del modelo de gobernanza y de los datos del Data Warehouse Gubernamental en conjunto con otras organizaciones del gobierno.</t>
    </r>
  </si>
  <si>
    <r>
      <rPr>
        <b/>
        <sz val="10"/>
        <color theme="1"/>
        <rFont val="Poppins"/>
      </rPr>
      <t>Elaboración de estudio sobre el nivel de digitalización de los diferentes poderes y órganos autónomos del Estado</t>
    </r>
    <r>
      <rPr>
        <sz val="10"/>
        <color theme="1"/>
        <rFont val="Poppins"/>
      </rPr>
      <t xml:space="preserve">
Levantamiento de situación, de los distintos poderes públicos, órganos constitucionales, organismos autónomos y gobiernos locales, en materia de transformación digital, haciendo énfasis en su marco normativo, con el propósito de ir consolidando la integración de estos a la transformación digital del Estado a través de propuestas de unificación normativa.</t>
    </r>
  </si>
  <si>
    <r>
      <rPr>
        <b/>
        <sz val="10"/>
        <color theme="1"/>
        <rFont val="Poppins"/>
      </rPr>
      <t>Diagnóstico para la Transformación Digital</t>
    </r>
    <r>
      <rPr>
        <sz val="10"/>
        <color theme="1"/>
        <rFont val="Poppins"/>
      </rPr>
      <t xml:space="preserve">
Fortalecimiento de la plataforma tecnológica del sector público, incluyendo las capacitaciones pertinentes. Detectar las debilidades institucionales en materia tecnológicas, para contar con los recursos y capacidades necesarias para fortalecer la estrategia del negocio.</t>
    </r>
  </si>
  <si>
    <r>
      <rPr>
        <b/>
        <sz val="10"/>
        <color theme="1"/>
        <rFont val="Poppins"/>
      </rPr>
      <t>Investigación y estudios sobre temas de transformación digital</t>
    </r>
    <r>
      <rPr>
        <sz val="10"/>
        <color theme="1"/>
        <rFont val="Poppins"/>
      </rPr>
      <t xml:space="preserve">
Eaboración, análisis y redacción de estudios sobre temas de transformación digital.</t>
    </r>
  </si>
  <si>
    <t xml:space="preserve"> Depto. de Estudios e Investigación de Gobierno Digital</t>
  </si>
  <si>
    <t>Depto. de Estudios e Investigación de Gobierno Digital</t>
  </si>
  <si>
    <t>Auditar los organismos que han solicitado recertificaciones en las NORTIC indicadas en sus solicitudes.</t>
  </si>
  <si>
    <t>Auditar los organismos que han solicitado nuevas certificaciones NORTIC.</t>
  </si>
  <si>
    <t>Creación de un nuevo componente para el Marco Normativo de Uso de TIC y Gobierno Digital (Norma técnica)</t>
  </si>
  <si>
    <t>Informe de evaluación en consultoría</t>
  </si>
  <si>
    <t>Kelvin Osorio</t>
  </si>
  <si>
    <t>Informe de auditorías</t>
  </si>
  <si>
    <t>Emmanuel Reyes</t>
  </si>
  <si>
    <t>Informes de auditorías</t>
  </si>
  <si>
    <t>Borradores de los componentes actualizados</t>
  </si>
  <si>
    <t xml:space="preserve">3
</t>
  </si>
  <si>
    <t>Christian Gil</t>
  </si>
  <si>
    <t>Borrador del componente elaborado</t>
  </si>
  <si>
    <t xml:space="preserve">1
</t>
  </si>
  <si>
    <t xml:space="preserve">Talleres realizados </t>
  </si>
  <si>
    <r>
      <rPr>
        <b/>
        <sz val="10"/>
        <color theme="1"/>
        <rFont val="Poppins"/>
      </rPr>
      <t>Recertificación de 60 Organismos Gubernamentales</t>
    </r>
    <r>
      <rPr>
        <sz val="10"/>
        <color theme="1"/>
        <rFont val="Poppins"/>
      </rPr>
      <t xml:space="preserve">
Brindar acompañamiento a los organismos gubernamentales que buscan mantener el cumplimiento de los estándares NORTIC certificados.  </t>
    </r>
  </si>
  <si>
    <r>
      <rPr>
        <b/>
        <sz val="10"/>
        <color rgb="FF000000"/>
        <rFont val="Poppins"/>
      </rPr>
      <t>Emisión de nuevas certificaciones a organismos gubernamentales</t>
    </r>
    <r>
      <rPr>
        <sz val="10"/>
        <color rgb="FF000000"/>
        <rFont val="Poppins"/>
      </rPr>
      <t xml:space="preserve">
Brindar acompañamiento a los organismos gubernamentales que buscan avanzar en el modelo de madurez de ampliando su cumplimiento con nuevas certificaciones NORTIC.</t>
    </r>
  </si>
  <si>
    <r>
      <rPr>
        <b/>
        <sz val="10"/>
        <color theme="1"/>
        <rFont val="Poppins"/>
      </rPr>
      <t>Actualización del Marco Normativo de TIC y Gobierno Digital de la República Dominicana</t>
    </r>
    <r>
      <rPr>
        <sz val="10"/>
        <color theme="1"/>
        <rFont val="Poppins"/>
      </rPr>
      <t xml:space="preserve">
Actualización de 3 componentes del Marco Normativo de Uso de TIC y Gobierno Digital (NORTIC y Guías)</t>
    </r>
  </si>
  <si>
    <r>
      <rPr>
        <b/>
        <sz val="10"/>
        <color theme="1"/>
        <rFont val="Poppins"/>
      </rPr>
      <t>Talleres de capacitación Marco Normativo de TIC y Gobierno Digital de la República Dominicana</t>
    </r>
    <r>
      <rPr>
        <sz val="10"/>
        <color theme="1"/>
        <rFont val="Poppins"/>
      </rPr>
      <t xml:space="preserve">
Organización y ejecución de 2 talleres anuales para capacitación a diferentes organismos gubernamentales en las normas y estándares desarrollados por OGTIC.</t>
    </r>
  </si>
  <si>
    <t>Depto. de Normas y Estándares</t>
  </si>
  <si>
    <t>Div administración
de servicios y proyectos.</t>
  </si>
  <si>
    <r>
      <rPr>
        <b/>
        <sz val="10"/>
        <color theme="1"/>
        <rFont val="Poppins"/>
      </rPr>
      <t xml:space="preserve">Actualización de Directorio Gubernamental
y los Servicios de las Institucion de Administracion Publica incorporadas al Centro Contacto Gubernamental y a los Puntos GOBs
</t>
    </r>
    <r>
      <rPr>
        <sz val="10"/>
        <color theme="1"/>
        <rFont val="Poppins"/>
      </rPr>
      <t xml:space="preserve">Actualizar informaciones de las instituciones gubernamentales en el directorio.
</t>
    </r>
  </si>
  <si>
    <t>Directora de Atención Ciudadana,Encargado Departameto de Servicio No Presencial y Analista de Gestión de Contenido</t>
  </si>
  <si>
    <t>4 Actualizaciones anuales</t>
  </si>
  <si>
    <t>Encargado Departameto de Servicio No Presencial</t>
  </si>
  <si>
    <t xml:space="preserve">Incorporación de nueva institución al Centro Contacto Gubernamental
</t>
  </si>
  <si>
    <t>Levantamiento instituciones más demandadas/Incorpotación Institucional al *462 CC-FO-001 - Formulario de Inclusión de Nueva Institución al GOB (462)</t>
  </si>
  <si>
    <t>Directora de Atención Ciudadana, Encargado Departameto de Servicio No Presencial, Encargada de Gestión de Contenido y Coordinador de Entrenamiento</t>
  </si>
  <si>
    <t>4 Instituciones Incorporadas por año</t>
  </si>
  <si>
    <r>
      <t xml:space="preserve">Retroalimentación a los representantes de las informaciones vinculadas al CAC
</t>
    </r>
    <r>
      <rPr>
        <sz val="10"/>
        <color theme="1"/>
        <rFont val="Poppins"/>
      </rPr>
      <t>Entrenamiento nuevas implementaciones y refrescamiento de las Politicas a los representantes y agentes de servicios IAP</t>
    </r>
  </si>
  <si>
    <t>Control de Firmas/Matriz de entrenamiento y refrescamiento</t>
  </si>
  <si>
    <t>Encargado Departameto de Servicio No Presencial, Supervisores y Coordinador de Entrenamiento e Instructor de Entrenamiento</t>
  </si>
  <si>
    <r>
      <t xml:space="preserve">Actualizar la plataforma Web
</t>
    </r>
    <r>
      <rPr>
        <sz val="10"/>
        <color theme="1"/>
        <rFont val="Poppins"/>
      </rPr>
      <t xml:space="preserve">Actualización de los servicios informativos alojados en la plataforma Web </t>
    </r>
  </si>
  <si>
    <t>Listado RAIs activos en Sistema 311/Registro de participantes MINPRE/Listado de participantes OGTIC</t>
  </si>
  <si>
    <t>Directora de atención Ciudadana/Encargado del Departamento de Servicio No Presencial/Coordinadora de Entrenamiento/Instructor de Entrenamiento</t>
  </si>
  <si>
    <t xml:space="preserve">Realizar las programaciones correspondiente de los colaboradores del CAP para hacer posible la  participación en 20 talleres </t>
  </si>
  <si>
    <t xml:space="preserve">Formulario control de cambios CC-FO-022 </t>
  </si>
  <si>
    <t xml:space="preserve"> 4 Informes de Actualizaciones</t>
  </si>
  <si>
    <t>Matriz de programación de operativos/Informe trimestral de Apoyo al Llenado de Formulario PNFF</t>
  </si>
  <si>
    <t>Directora de atención Ciudadana/Encargado del Departamento de Servicio No Presencial y Supervisor Líder de Operaciones</t>
  </si>
  <si>
    <t>Realizar la distribución  correspondiente de los representantes del CAP para hacer posible la  participación en 40 operativos</t>
  </si>
  <si>
    <r>
      <t xml:space="preserve">Impartir Charla sobre el Centro Contacto Gubernamental 
</t>
    </r>
    <r>
      <rPr>
        <sz val="10"/>
        <color theme="1"/>
        <rFont val="Poppins"/>
      </rPr>
      <t xml:space="preserve">En el marco de las charlas de conscientizacion del sistema 311 conjuntamente con el Ministerio de la Presidencia se imparte informacion del Centro de Contacto Gubernamental en las provincias seleccionadas   </t>
    </r>
  </si>
  <si>
    <r>
      <t xml:space="preserve">Participación en operativo llenado del formulario del plan vivienda familia feliz del MINPRE
</t>
    </r>
    <r>
      <rPr>
        <sz val="10"/>
        <color theme="1"/>
        <rFont val="Poppins"/>
      </rPr>
      <t xml:space="preserve">Desde el centro de contacto Gubernamental participamos en el operativo del llenado del formulario plan vivienda familia feliz </t>
    </r>
  </si>
  <si>
    <r>
      <rPr>
        <b/>
        <sz val="10"/>
        <color theme="1"/>
        <rFont val="Poppins"/>
      </rPr>
      <t xml:space="preserve">Garantizar niveles de servicios
</t>
    </r>
    <r>
      <rPr>
        <sz val="10"/>
        <color theme="1"/>
        <rFont val="Poppins"/>
      </rPr>
      <t xml:space="preserve">Asegurar la disponibilidad de los servicios en los centros presenciales, punto GOB Sambil, punto GOB Megacentro, punto GOB Expreso.
</t>
    </r>
  </si>
  <si>
    <t>Registros de solicitudes atendidas/ Informe estadisticos/ Encuesta de Satisfacción ciudadana./ Cantidad de botones acumulados por colaborador</t>
  </si>
  <si>
    <t xml:space="preserve">4 Reporte </t>
  </si>
  <si>
    <r>
      <t xml:space="preserve">Gestionar la incorporación continua de nuevas instituciones y servicios a los Puntos GOBs.
</t>
    </r>
    <r>
      <rPr>
        <sz val="10"/>
        <color theme="1"/>
        <rFont val="Poppins"/>
      </rPr>
      <t xml:space="preserve">Realizar analisis de la demanda ciudadana en cuanto a los servicios mas solicitados para su posterior incorporacion en los centros de atencion ciudadana . Esto aplica para instituciones ya incorporadas y no incorporadas. </t>
    </r>
  </si>
  <si>
    <t>Levantamiento instituciones más demandadas/ Solicitud formal de inclusión a los Puntos GoBs/ Acuerdo interinstitucional suscrito.</t>
  </si>
  <si>
    <r>
      <t xml:space="preserve">Entrenamiento y refrescamiento a  los representantes del Centro de Atencion Presencial (CAP)
</t>
    </r>
    <r>
      <rPr>
        <sz val="10"/>
        <color theme="1"/>
        <rFont val="Poppins"/>
      </rPr>
      <t>Entrenamiento nuevas implementaciones y refrescamiento de las Politicas a los representantes y agentes de servicios IAP</t>
    </r>
  </si>
  <si>
    <t>Encargada Departamento Presencial, Coordinador de Operaciones Punto Gobs/ Supervisor de Operaciones</t>
  </si>
  <si>
    <t>2  Reportes</t>
  </si>
  <si>
    <t>Directora de Atención Ciudadana, Encargado departamento No presencial, Direccion Planifiación y Desarrollo.</t>
  </si>
  <si>
    <r>
      <t xml:space="preserve">Emisión de certificados de firma digital
</t>
    </r>
    <r>
      <rPr>
        <sz val="10"/>
        <color theme="1"/>
        <rFont val="Poppins"/>
      </rPr>
      <t>Proveer a servidores, organismos gubernamentales y ciudadanos un valor numérico que se adhiere a un mensaje de datos lo cual se identifica como su certificado de firma digital, con el objetivo de que pueda firmar desde cualquier lugar, manteniendo la seguridad de la información y cumpliendo con todos los requisitos de la Ley No. 126-02.</t>
    </r>
  </si>
  <si>
    <r>
      <t xml:space="preserve">Creación de nuevo Portal 311
 </t>
    </r>
    <r>
      <rPr>
        <sz val="10"/>
        <color theme="1"/>
        <rFont val="Poppins"/>
      </rPr>
      <t>Desarrollo de una nueva plataforma para el Portal 311.</t>
    </r>
  </si>
  <si>
    <r>
      <t xml:space="preserve">Desarrollo del Portafirmas Gubernamental
</t>
    </r>
    <r>
      <rPr>
        <sz val="10"/>
        <color theme="1"/>
        <rFont val="Poppins"/>
      </rPr>
      <t>Elaborar un buzón portafirmas para gestionar flujos, vistos buenos y firma de documentos electrónicos, con el objetivo de tener una herramienta adaptada a las realidades del gobierno dominicano y aportar con la reducción del gasto público, evitando tener que adquirir anualmente licencias costosas para los fines.</t>
    </r>
  </si>
  <si>
    <r>
      <t xml:space="preserve">Asistencia técnica especializada para la transformación digital de las instituciones gubernamentales
</t>
    </r>
    <r>
      <rPr>
        <sz val="10"/>
        <color theme="1"/>
        <rFont val="Poppins"/>
      </rPr>
      <t>Brindar acompañamiento a las instituciones a través de técnicos especialistas en los procesos de transformación digital, tales como recuperación ante desastres, asesoría en procesos de compras y contrataciones de bienes y servicios tecnológicos, infraestructura tecnológica, seguridad de la información, implementación de sistemas, entre otros requerimientos de estas.</t>
    </r>
  </si>
  <si>
    <r>
      <t xml:space="preserve">Implementación de ITIL V4 en la gestión de servicios institucionales de tecnología
</t>
    </r>
    <r>
      <rPr>
        <sz val="10"/>
        <color theme="1"/>
        <rFont val="Poppins"/>
      </rPr>
      <t>Realizar la implementación de la buena práctica ITIL 4 en la OGTIC, con miras a establecer las prácticas de gestión de servicios, solicitudes, incidentes, cambios, problemas, gestión de activos, base de datos de configuraciones y base de datos de conocimiento.</t>
    </r>
  </si>
  <si>
    <t>Carolin Almonte</t>
  </si>
  <si>
    <t xml:space="preserve">Carolina Sánchez </t>
  </si>
  <si>
    <t xml:space="preserve">Directora de Comunicaciones </t>
  </si>
  <si>
    <r>
      <t xml:space="preserve">Elaboración y ejecución de estrategia posicionamiento imagen offline de la institución
</t>
    </r>
    <r>
      <rPr>
        <sz val="10"/>
        <color theme="1"/>
        <rFont val="Poppins"/>
      </rPr>
      <t>Ejecutar un plan de comunicación y posicionamiento de imagen offline de la instutición.</t>
    </r>
  </si>
  <si>
    <r>
      <t xml:space="preserve">Puesta en Operación de Ampliación Centro de Atención Presenciales Sambil
</t>
    </r>
    <r>
      <rPr>
        <sz val="10"/>
        <color theme="1"/>
        <rFont val="Poppins"/>
      </rPr>
      <t>Asegurar la correcta iniciación de los servicios en la nueva área del Centro de Atención Presencial Sambil</t>
    </r>
  </si>
  <si>
    <r>
      <t xml:space="preserve">Puesta en Operación de Nuevos Centro de Atención Presenciales
</t>
    </r>
    <r>
      <rPr>
        <sz val="10"/>
        <color theme="1"/>
        <rFont val="Poppins"/>
      </rPr>
      <t>Asegurar la correcta iniciación de los servicios en la nueva área del Centro de Atención Presencial Sambil</t>
    </r>
  </si>
  <si>
    <t>Reporte de Avance sobre la Puesta en Operación</t>
  </si>
  <si>
    <t>2 Reportes</t>
  </si>
  <si>
    <t xml:space="preserve">1 Semestral </t>
  </si>
  <si>
    <t>Encargado de Departamento de Servicios Presenciales</t>
  </si>
  <si>
    <r>
      <t xml:space="preserve">Portal Único de Transparencia - Fase de migración instituciones - Fase 4
 </t>
    </r>
    <r>
      <rPr>
        <sz val="10"/>
        <color theme="1"/>
        <rFont val="Poppins"/>
      </rPr>
      <t xml:space="preserve">En esta fase se prevé que los módulos de nóminas y presupuestos interoperen entre sí.
</t>
    </r>
  </si>
  <si>
    <r>
      <t xml:space="preserve">Implementación de buzón de firma gubernamental - firma GOB
</t>
    </r>
    <r>
      <rPr>
        <sz val="10"/>
        <color theme="1"/>
        <rFont val="Poppins"/>
      </rPr>
      <t>Proveer a los organismos gubernamentales un sistema porta firmas  para administrar el flujo de los documentos que han de ser firmados digitalmente.</t>
    </r>
  </si>
  <si>
    <r>
      <t>Implementación de infraestructura PKI y HSM en el datacenter del estado</t>
    </r>
    <r>
      <rPr>
        <sz val="10"/>
        <color theme="1"/>
        <rFont val="Poppins"/>
      </rPr>
      <t xml:space="preserve">
Adquirir dispositivo HSM (Hadware) para la implantación y migración de desarrollo PKI (Software) al DataCenter del Estado Dominicano.</t>
    </r>
  </si>
  <si>
    <r>
      <t xml:space="preserve">Automatización de servicios públicos en línea burocracia Cero
</t>
    </r>
    <r>
      <rPr>
        <sz val="10"/>
        <color theme="1"/>
        <rFont val="Poppins"/>
      </rPr>
      <t>Modelado en BPMN e Integración en el Portal GOB.DO</t>
    </r>
  </si>
  <si>
    <r>
      <t xml:space="preserve">Portal GOB.DO
</t>
    </r>
    <r>
      <rPr>
        <sz val="10"/>
        <color theme="1"/>
        <rFont val="Poppins"/>
      </rPr>
      <t>En este portal se integrarán los servicios públicos que se enmarcan dentro del Proyecto Burocracia cero y que tributan a varias instituciones gubernamentales.</t>
    </r>
  </si>
  <si>
    <r>
      <t xml:space="preserve">Programa de incorporación de instituciones   
</t>
    </r>
    <r>
      <rPr>
        <sz val="10"/>
        <color theme="1"/>
        <rFont val="Poppins"/>
      </rPr>
      <t xml:space="preserve">Gestionar y formalizar con acuerdos específicos la incorporacion de las instituciones a los servicios que ofrece OGTIC.
</t>
    </r>
  </si>
  <si>
    <r>
      <t xml:space="preserve">Apoyo al fortalecimiento de gestión de firma y entrega de certificados NORTIC  
</t>
    </r>
    <r>
      <rPr>
        <sz val="10"/>
        <color theme="1"/>
        <rFont val="Poppins"/>
      </rPr>
      <t>Apoyar y dar seguimiento para el despacho de los certificados NORTIC luego de impresos.</t>
    </r>
  </si>
  <si>
    <r>
      <t xml:space="preserve">Programa Desarrollo y fortalecimiento de capacidades técnicas de personal TI Instituciones del Estado (2da fase) 
</t>
    </r>
    <r>
      <rPr>
        <sz val="10"/>
        <color theme="1"/>
        <rFont val="Poppins"/>
      </rPr>
      <t>Capacitar al personal técnico de TI de las instituciones gubernamentales</t>
    </r>
  </si>
  <si>
    <r>
      <t xml:space="preserve">Programa de fortalecimientos de las relaciones interinstitucionales (Segunda fase)  
</t>
    </r>
    <r>
      <rPr>
        <sz val="10"/>
        <color theme="1"/>
        <rFont val="Poppins"/>
      </rPr>
      <t>Programa de acercamiento para interrelación con las máximas autoridades y directivos TIC del gobierno</t>
    </r>
  </si>
  <si>
    <r>
      <t xml:space="preserve">Convenio marco con instituciones del estado 
</t>
    </r>
    <r>
      <rPr>
        <sz val="10"/>
        <color theme="1"/>
        <rFont val="Poppins"/>
      </rPr>
      <t>Gestionar para la formalización a través de acuerdos, los compromisos acordados entre OGTIC y las demás instituciones del estado como también  impulsar los servicios de OGTIC</t>
    </r>
  </si>
  <si>
    <r>
      <rPr>
        <b/>
        <sz val="10"/>
        <color theme="1"/>
        <rFont val="Poppins"/>
      </rPr>
      <t>Memorándum de entendimiento organismos internacionales y otros países</t>
    </r>
    <r>
      <rPr>
        <sz val="10"/>
        <color theme="1"/>
        <rFont val="Poppins"/>
      </rPr>
      <t xml:space="preserve"> 
Gestionar la formalización a través de acuerdos los compromisos acordados con organimos intrnacionales, empresas y otros</t>
    </r>
  </si>
  <si>
    <r>
      <rPr>
        <b/>
        <sz val="10"/>
        <color theme="1"/>
        <rFont val="Poppins"/>
      </rPr>
      <t xml:space="preserve">Red Interamericana de Gobierno Digital, Red GEALC
</t>
    </r>
    <r>
      <rPr>
        <sz val="10"/>
        <color theme="1"/>
        <rFont val="Poppins"/>
      </rPr>
      <t xml:space="preserve">RedGealc, montaje en República Dominicana de la XVII Reunión Anual, en el marco de la celebración del 20 aniversario de la RedGealc </t>
    </r>
    <r>
      <rPr>
        <b/>
        <sz val="10"/>
        <color theme="1"/>
        <rFont val="Poppins"/>
      </rPr>
      <t xml:space="preserve">
</t>
    </r>
  </si>
  <si>
    <r>
      <rPr>
        <b/>
        <sz val="10"/>
        <color theme="1"/>
        <rFont val="Poppins"/>
      </rPr>
      <t>Programa de transformación de la visión tecnológica gubernamental dirigido a los Altos Directivos del Gobierno Dominicano</t>
    </r>
    <r>
      <rPr>
        <sz val="10"/>
        <color theme="1"/>
        <rFont val="Poppins"/>
      </rPr>
      <t xml:space="preserve"> 
Capacitar a las MAES de las instituciones gubernamentales</t>
    </r>
  </si>
  <si>
    <r>
      <rPr>
        <b/>
        <sz val="10"/>
        <color theme="1"/>
        <rFont val="Poppins"/>
      </rPr>
      <t>Programa de formación en TI dirigidos a grupos de interés (labor social)</t>
    </r>
    <r>
      <rPr>
        <sz val="10"/>
        <color theme="1"/>
        <rFont val="Poppins"/>
      </rPr>
      <t xml:space="preserve">
Generar transformación digital o reducción de la brecha digital con grupo de interés 
</t>
    </r>
  </si>
  <si>
    <t xml:space="preserve">Programa de Banco de becas OGTIC </t>
  </si>
  <si>
    <t>Producto 8</t>
  </si>
  <si>
    <t>Producto 9</t>
  </si>
  <si>
    <t>Director y Encargados</t>
  </si>
  <si>
    <t xml:space="preserve">Director General; Director de Relaciones Interinstitucionales; Dir. Comunicaciones; </t>
  </si>
  <si>
    <t>Director de Relaciones Interinstitucionales</t>
  </si>
  <si>
    <t xml:space="preserve">Informe trimestral  </t>
  </si>
  <si>
    <r>
      <t xml:space="preserve">Renovación de cuentas de licencias de correso 365 Ogtic e insitituciones. </t>
    </r>
    <r>
      <rPr>
        <sz val="10"/>
        <color rgb="FF000000"/>
        <rFont val="Poppins"/>
      </rPr>
      <t>Proceso de renovacion de las licencias de office y herramientas colaborativas de ogtic y las instituciones del estado dominicano.</t>
    </r>
  </si>
  <si>
    <r>
      <rPr>
        <b/>
        <sz val="10"/>
        <color rgb="FF000000"/>
        <rFont val="Poppins"/>
      </rPr>
      <t xml:space="preserve">Adquisición y Renovación de licencias: </t>
    </r>
    <r>
      <rPr>
        <sz val="10"/>
        <color rgb="FF000000"/>
        <rFont val="Poppins"/>
      </rPr>
      <t>Renovación de  las licencias adquiridas por el  DataCenter.</t>
    </r>
  </si>
  <si>
    <t>División de Gestión de Riesgos, Continuidad y Ciberseguridad/ Departamento de Operaciones y monitoreo/ Div, Administración de servicios y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</si>
</sst>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RD$-1C0A]* #,##0.00_-;\-[$RD$-1C0A]* #,##0.00_-;_-[$RD$-1C0A]* &quot;-&quot;??_-;_-@"/>
    <numFmt numFmtId="166" formatCode="_([$€-2]* #,##0.00_);_([$€-2]* \(#,##0.00\);_([$€-2]* &quot;-&quot;??_)"/>
    <numFmt numFmtId="167" formatCode="0.0"/>
    <numFmt numFmtId="168" formatCode="_-[$$-1C0A]* #,##0.00_ ;_-[$$-1C0A]* \-#,##0.00\ ;_-[$$-1C0A]* &quot;-&quot;??_ ;_-@_ "/>
  </numFmts>
  <fonts count="20">
    <font>
      <sz val="11"/>
      <color theme="1"/>
      <name val="Calibri"/>
      <family val="2"/>
      <scheme val="minor"/>
    </font>
    <font>
      <sz val="11"/>
      <color theme="1"/>
      <name val="Calibri"/>
      <family val="2"/>
      <scheme val="minor"/>
    </font>
    <font>
      <sz val="10"/>
      <color theme="1"/>
      <name val="Poppins"/>
    </font>
    <font>
      <b/>
      <sz val="10"/>
      <name val="Poppins"/>
    </font>
    <font>
      <sz val="10"/>
      <name val="Poppins"/>
    </font>
    <font>
      <b/>
      <sz val="10"/>
      <color theme="0"/>
      <name val="Poppins"/>
    </font>
    <font>
      <b/>
      <sz val="10"/>
      <color theme="1"/>
      <name val="Poppins"/>
    </font>
    <font>
      <sz val="10"/>
      <color theme="0"/>
      <name val="Poppins"/>
    </font>
    <font>
      <sz val="11"/>
      <color rgb="FFFF0000"/>
      <name val="Calibri"/>
      <family val="2"/>
      <scheme val="minor"/>
    </font>
    <font>
      <b/>
      <sz val="11"/>
      <color theme="1"/>
      <name val="Calibri"/>
      <family val="2"/>
      <scheme val="minor"/>
    </font>
    <font>
      <sz val="9"/>
      <color indexed="81"/>
      <name val="Tahoma"/>
      <family val="2"/>
    </font>
    <font>
      <b/>
      <sz val="9"/>
      <color indexed="81"/>
      <name val="Tahoma"/>
      <family val="2"/>
    </font>
    <font>
      <b/>
      <sz val="11"/>
      <color theme="1"/>
      <name val="Poppins"/>
    </font>
    <font>
      <sz val="11"/>
      <color theme="1"/>
      <name val="Poppins"/>
    </font>
    <font>
      <sz val="12"/>
      <color theme="1"/>
      <name val="Calibri"/>
      <family val="2"/>
      <scheme val="minor"/>
    </font>
    <font>
      <sz val="11"/>
      <color theme="1"/>
      <name val="Calibri"/>
      <family val="2"/>
    </font>
    <font>
      <sz val="10"/>
      <color rgb="FF000000"/>
      <name val="Poppins"/>
    </font>
    <font>
      <b/>
      <sz val="10"/>
      <color rgb="FF000000"/>
      <name val="Poppins"/>
    </font>
    <font>
      <sz val="10"/>
      <color theme="1"/>
      <name val="Poppins "/>
    </font>
    <font>
      <sz val="8"/>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tint="-0.249977111117893"/>
        <bgColor indexed="64"/>
      </patternFill>
    </fill>
    <fill>
      <patternFill patternType="solid">
        <fgColor rgb="FF0070C0"/>
        <bgColor indexed="64"/>
      </patternFill>
    </fill>
    <fill>
      <patternFill patternType="solid">
        <fgColor rgb="FFFFFF00"/>
        <bgColor indexed="64"/>
      </patternFill>
    </fill>
    <fill>
      <patternFill patternType="solid">
        <fgColor theme="0"/>
        <bgColor theme="0"/>
      </patternFill>
    </fill>
    <fill>
      <patternFill patternType="solid">
        <fgColor rgb="FF00B0F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indexed="64"/>
      </right>
      <top/>
      <bottom style="thin">
        <color theme="1"/>
      </bottom>
      <diagonal/>
    </border>
    <border>
      <left style="thin">
        <color indexed="64"/>
      </left>
      <right style="thin">
        <color indexed="64"/>
      </right>
      <top/>
      <bottom style="thin">
        <color theme="1"/>
      </bottom>
      <diagonal/>
    </border>
    <border>
      <left style="thin">
        <color indexed="64"/>
      </left>
      <right style="thin">
        <color theme="1"/>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bottom style="thin">
        <color theme="1"/>
      </bottom>
      <diagonal/>
    </border>
    <border>
      <left style="thin">
        <color indexed="64"/>
      </left>
      <right style="thin">
        <color indexed="64"/>
      </right>
      <top style="thin">
        <color indexed="64"/>
      </top>
      <bottom/>
      <diagonal/>
    </border>
    <border>
      <left/>
      <right/>
      <top style="thin">
        <color indexed="64"/>
      </top>
      <bottom/>
      <diagonal/>
    </border>
    <border>
      <left/>
      <right style="thin">
        <color theme="1"/>
      </right>
      <top/>
      <bottom style="thin">
        <color indexed="64"/>
      </bottom>
      <diagonal/>
    </border>
    <border>
      <left/>
      <right style="thin">
        <color indexed="64"/>
      </right>
      <top style="thin">
        <color theme="1"/>
      </top>
      <bottom style="thin">
        <color theme="1"/>
      </bottom>
      <diagonal/>
    </border>
    <border>
      <left style="thin">
        <color theme="1"/>
      </left>
      <right/>
      <top style="thin">
        <color indexed="64"/>
      </top>
      <bottom/>
      <diagonal/>
    </border>
    <border>
      <left/>
      <right style="thin">
        <color indexed="64"/>
      </right>
      <top style="thin">
        <color indexed="64"/>
      </top>
      <bottom/>
      <diagonal/>
    </border>
    <border>
      <left style="thin">
        <color theme="1"/>
      </left>
      <right/>
      <top style="thin">
        <color indexed="64"/>
      </top>
      <bottom style="thin">
        <color indexed="64"/>
      </bottom>
      <diagonal/>
    </border>
    <border>
      <left/>
      <right style="thin">
        <color indexed="64"/>
      </right>
      <top style="thin">
        <color indexed="64"/>
      </top>
      <bottom style="thin">
        <color theme="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s>
  <cellStyleXfs count="3">
    <xf numFmtId="0" fontId="0" fillId="0" borderId="0"/>
    <xf numFmtId="43" fontId="1" fillId="0" borderId="0" applyFont="0" applyFill="0" applyBorder="0" applyAlignment="0" applyProtection="0"/>
    <xf numFmtId="0" fontId="14" fillId="0" borderId="0"/>
  </cellStyleXfs>
  <cellXfs count="283">
    <xf numFmtId="0" fontId="0" fillId="0" borderId="0" xfId="0"/>
    <xf numFmtId="0" fontId="0" fillId="0" borderId="0" xfId="0" applyAlignment="1">
      <alignment horizontal="center"/>
    </xf>
    <xf numFmtId="0" fontId="4" fillId="2" borderId="0" xfId="0" applyFont="1" applyFill="1" applyAlignment="1">
      <alignment vertical="center"/>
    </xf>
    <xf numFmtId="0" fontId="2" fillId="2" borderId="0" xfId="0" applyFont="1" applyFill="1" applyAlignment="1">
      <alignment horizontal="right" vertical="center"/>
    </xf>
    <xf numFmtId="0" fontId="3" fillId="2" borderId="0" xfId="0" applyFont="1" applyFill="1"/>
    <xf numFmtId="0" fontId="3" fillId="2" borderId="0" xfId="0" applyFont="1" applyFill="1" applyAlignment="1">
      <alignment wrapText="1"/>
    </xf>
    <xf numFmtId="0" fontId="4" fillId="0" borderId="0" xfId="0" applyFont="1"/>
    <xf numFmtId="0" fontId="2" fillId="0" borderId="0" xfId="0" applyFont="1"/>
    <xf numFmtId="0" fontId="6" fillId="4" borderId="4" xfId="0" applyFont="1" applyFill="1" applyBorder="1" applyAlignment="1">
      <alignment horizontal="center" vertical="center"/>
    </xf>
    <xf numFmtId="0" fontId="6" fillId="4" borderId="4" xfId="0" applyFont="1" applyFill="1" applyBorder="1" applyAlignment="1">
      <alignment horizontal="center" vertical="center" wrapText="1"/>
    </xf>
    <xf numFmtId="0" fontId="0" fillId="0" borderId="0" xfId="0" applyAlignment="1">
      <alignment wrapText="1"/>
    </xf>
    <xf numFmtId="0" fontId="6" fillId="0" borderId="0" xfId="0" applyFont="1" applyAlignment="1">
      <alignment horizontal="right"/>
    </xf>
    <xf numFmtId="0" fontId="2" fillId="0" borderId="0" xfId="0" applyFont="1" applyAlignment="1">
      <alignment horizontal="right"/>
    </xf>
    <xf numFmtId="0" fontId="4" fillId="0" borderId="0" xfId="0" applyFont="1" applyAlignment="1">
      <alignment horizontal="right"/>
    </xf>
    <xf numFmtId="0" fontId="3" fillId="0" borderId="0" xfId="0" applyFont="1" applyAlignment="1">
      <alignment horizontal="left" vertical="center" wrapText="1"/>
    </xf>
    <xf numFmtId="0" fontId="6" fillId="0" borderId="0" xfId="0" applyFont="1" applyAlignment="1">
      <alignment horizontal="center" vertical="center" wrapText="1"/>
    </xf>
    <xf numFmtId="0" fontId="2" fillId="0" borderId="0" xfId="0" applyFont="1" applyAlignment="1">
      <alignment vertical="center" wrapText="1"/>
    </xf>
    <xf numFmtId="0" fontId="6" fillId="4" borderId="9" xfId="0" applyFont="1" applyFill="1" applyBorder="1" applyAlignment="1">
      <alignment horizontal="center" vertical="center" wrapText="1"/>
    </xf>
    <xf numFmtId="0" fontId="2"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center" vertical="center"/>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2" fillId="6" borderId="4" xfId="0" applyFont="1" applyFill="1" applyBorder="1" applyAlignment="1">
      <alignment horizontal="center" vertical="center"/>
    </xf>
    <xf numFmtId="0" fontId="2" fillId="4" borderId="4" xfId="0" applyFont="1" applyFill="1" applyBorder="1" applyAlignment="1">
      <alignment horizontal="left" vertical="center"/>
    </xf>
    <xf numFmtId="0" fontId="2" fillId="4" borderId="4" xfId="0" applyFont="1" applyFill="1" applyBorder="1" applyAlignment="1">
      <alignment horizontal="left" wrapText="1"/>
    </xf>
    <xf numFmtId="0" fontId="6" fillId="0" borderId="0" xfId="0" applyFont="1"/>
    <xf numFmtId="0" fontId="6" fillId="0" borderId="4"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protection locked="0"/>
    </xf>
    <xf numFmtId="0" fontId="6" fillId="6" borderId="4" xfId="0" applyFont="1" applyFill="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0" xfId="0" applyFont="1" applyAlignment="1">
      <alignment horizontal="left"/>
    </xf>
    <xf numFmtId="0" fontId="2" fillId="4" borderId="4" xfId="0" applyFont="1" applyFill="1" applyBorder="1" applyAlignment="1">
      <alignment horizontal="left" vertical="center" wrapText="1"/>
    </xf>
    <xf numFmtId="0" fontId="0" fillId="0" borderId="4" xfId="0" applyBorder="1"/>
    <xf numFmtId="0" fontId="0" fillId="0" borderId="10" xfId="0" applyBorder="1"/>
    <xf numFmtId="0" fontId="2" fillId="0" borderId="10" xfId="0" applyFont="1" applyBorder="1" applyAlignment="1">
      <alignment horizontal="center"/>
    </xf>
    <xf numFmtId="0" fontId="6" fillId="0" borderId="4" xfId="0" applyFont="1" applyBorder="1" applyAlignment="1" applyProtection="1">
      <alignment horizontal="center" vertical="top" wrapText="1"/>
      <protection locked="0"/>
    </xf>
    <xf numFmtId="0" fontId="6" fillId="0" borderId="4" xfId="0" applyFont="1" applyBorder="1" applyAlignment="1" applyProtection="1">
      <alignment horizontal="left" vertical="center" wrapText="1"/>
      <protection locked="0"/>
    </xf>
    <xf numFmtId="0" fontId="2" fillId="0" borderId="4"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6" fillId="0" borderId="4" xfId="0" applyFont="1" applyBorder="1" applyAlignment="1" applyProtection="1">
      <alignment horizontal="left" vertical="top" wrapText="1"/>
      <protection locked="0"/>
    </xf>
    <xf numFmtId="0" fontId="6" fillId="0" borderId="5" xfId="0" applyFont="1" applyBorder="1" applyAlignment="1">
      <alignment horizontal="center" vertical="center" textRotation="90" wrapText="1"/>
    </xf>
    <xf numFmtId="0" fontId="6" fillId="0" borderId="4" xfId="0" applyFont="1" applyBorder="1" applyAlignment="1">
      <alignment horizontal="center" vertical="center" wrapText="1" indent="1"/>
    </xf>
    <xf numFmtId="0" fontId="6" fillId="0" borderId="5" xfId="0" applyFont="1" applyBorder="1" applyAlignment="1">
      <alignment horizontal="center" vertical="center" wrapText="1" indent="1"/>
    </xf>
    <xf numFmtId="0" fontId="5" fillId="3" borderId="17" xfId="0" applyFont="1" applyFill="1" applyBorder="1" applyAlignment="1" applyProtection="1">
      <alignment vertical="center" wrapText="1"/>
      <protection locked="0"/>
    </xf>
    <xf numFmtId="0" fontId="5" fillId="3" borderId="18" xfId="0" applyFont="1" applyFill="1" applyBorder="1" applyAlignment="1" applyProtection="1">
      <alignment vertical="center" wrapText="1"/>
      <protection locked="0"/>
    </xf>
    <xf numFmtId="0" fontId="5" fillId="4" borderId="17" xfId="0" applyFont="1" applyFill="1" applyBorder="1" applyAlignment="1">
      <alignment vertical="center" wrapText="1"/>
    </xf>
    <xf numFmtId="0" fontId="5" fillId="3" borderId="23" xfId="0" applyFont="1" applyFill="1" applyBorder="1" applyAlignment="1">
      <alignment horizontal="left" vertical="center" wrapText="1"/>
    </xf>
    <xf numFmtId="0" fontId="4" fillId="4" borderId="4" xfId="0" applyFont="1" applyFill="1" applyBorder="1"/>
    <xf numFmtId="0" fontId="5" fillId="3" borderId="17" xfId="0" applyFont="1" applyFill="1" applyBorder="1" applyAlignment="1" applyProtection="1">
      <alignment vertical="center" textRotation="255" wrapText="1"/>
      <protection locked="0"/>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6" borderId="4" xfId="0" applyFont="1" applyFill="1" applyBorder="1" applyAlignment="1" applyProtection="1">
      <alignment horizontal="center" vertical="center"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5" fillId="3" borderId="26" xfId="0" applyFont="1" applyFill="1" applyBorder="1" applyAlignment="1">
      <alignment vertical="center" wrapText="1"/>
    </xf>
    <xf numFmtId="0" fontId="5" fillId="3" borderId="3" xfId="0" applyFont="1" applyFill="1" applyBorder="1" applyAlignment="1">
      <alignment vertical="center" wrapText="1"/>
    </xf>
    <xf numFmtId="0" fontId="5" fillId="3" borderId="9" xfId="0" applyFont="1" applyFill="1" applyBorder="1"/>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7" fillId="0" borderId="0" xfId="0" applyFont="1"/>
    <xf numFmtId="0" fontId="5" fillId="3" borderId="1" xfId="0" applyFont="1" applyFill="1" applyBorder="1"/>
    <xf numFmtId="0" fontId="5" fillId="3" borderId="27" xfId="0" applyFont="1" applyFill="1" applyBorder="1" applyAlignment="1">
      <alignment horizontal="left" vertical="center" wrapText="1"/>
    </xf>
    <xf numFmtId="0" fontId="5" fillId="3" borderId="0" xfId="0" applyFont="1" applyFill="1" applyAlignment="1">
      <alignment vertical="top" wrapText="1"/>
    </xf>
    <xf numFmtId="0" fontId="5" fillId="3" borderId="11" xfId="0" applyFont="1" applyFill="1" applyBorder="1" applyAlignment="1">
      <alignment horizontal="left" vertical="center"/>
    </xf>
    <xf numFmtId="0" fontId="5" fillId="3" borderId="2" xfId="0" applyFont="1" applyFill="1" applyBorder="1" applyAlignment="1">
      <alignment horizontal="left" vertical="top"/>
    </xf>
    <xf numFmtId="0" fontId="5" fillId="3" borderId="2" xfId="0" applyFont="1" applyFill="1" applyBorder="1" applyAlignment="1">
      <alignment horizontal="left" vertical="top" wrapText="1"/>
    </xf>
    <xf numFmtId="0" fontId="5" fillId="3" borderId="2" xfId="0" applyFont="1" applyFill="1" applyBorder="1" applyAlignment="1">
      <alignment horizontal="center" vertical="top"/>
    </xf>
    <xf numFmtId="0" fontId="4" fillId="3" borderId="21" xfId="0" applyFont="1" applyFill="1" applyBorder="1"/>
    <xf numFmtId="0" fontId="5" fillId="3" borderId="2" xfId="0" applyFont="1" applyFill="1" applyBorder="1" applyAlignment="1">
      <alignment horizontal="left" vertical="center" wrapText="1"/>
    </xf>
    <xf numFmtId="0" fontId="5" fillId="3" borderId="2" xfId="0" applyFont="1" applyFill="1" applyBorder="1" applyAlignment="1">
      <alignment horizontal="left" vertical="center"/>
    </xf>
    <xf numFmtId="10" fontId="6" fillId="0" borderId="4" xfId="0" applyNumberFormat="1" applyFont="1" applyBorder="1" applyAlignment="1" applyProtection="1">
      <alignment horizontal="center" vertical="center"/>
      <protection locked="0"/>
    </xf>
    <xf numFmtId="10" fontId="6" fillId="0" borderId="4" xfId="0" applyNumberFormat="1" applyFont="1" applyBorder="1" applyAlignment="1" applyProtection="1">
      <alignment horizontal="center" vertical="center" wrapText="1"/>
      <protection locked="0"/>
    </xf>
    <xf numFmtId="10" fontId="2" fillId="0" borderId="9" xfId="0" applyNumberFormat="1" applyFont="1" applyBorder="1" applyAlignment="1" applyProtection="1">
      <alignment horizontal="center" vertical="center" wrapText="1"/>
      <protection locked="0"/>
    </xf>
    <xf numFmtId="0" fontId="2" fillId="0" borderId="4" xfId="0" applyFont="1" applyBorder="1" applyAlignment="1">
      <alignment horizontal="left" vertical="top" wrapText="1"/>
    </xf>
    <xf numFmtId="10" fontId="2" fillId="0" borderId="4" xfId="0" applyNumberFormat="1" applyFont="1" applyBorder="1" applyAlignment="1" applyProtection="1">
      <alignment horizontal="center" vertical="center"/>
      <protection locked="0"/>
    </xf>
    <xf numFmtId="164" fontId="2" fillId="6" borderId="4" xfId="0" applyNumberFormat="1" applyFont="1" applyFill="1" applyBorder="1" applyAlignment="1" applyProtection="1">
      <alignment horizontal="center" vertical="center" wrapText="1"/>
      <protection locked="0"/>
    </xf>
    <xf numFmtId="10" fontId="2" fillId="0" borderId="4" xfId="0" applyNumberFormat="1" applyFont="1" applyBorder="1" applyAlignment="1" applyProtection="1">
      <alignment horizontal="center" vertical="center" wrapText="1"/>
      <protection locked="0"/>
    </xf>
    <xf numFmtId="0" fontId="6" fillId="2" borderId="4" xfId="0" applyFont="1" applyFill="1" applyBorder="1" applyAlignment="1" applyProtection="1">
      <alignment horizontal="left" vertical="top" wrapText="1"/>
      <protection locked="0"/>
    </xf>
    <xf numFmtId="0" fontId="6" fillId="0" borderId="3" xfId="0" applyFont="1" applyBorder="1" applyAlignment="1">
      <alignment horizontal="center" vertical="center" wrapText="1"/>
    </xf>
    <xf numFmtId="0" fontId="2" fillId="2" borderId="4" xfId="0" applyFont="1" applyFill="1" applyBorder="1" applyAlignment="1" applyProtection="1">
      <alignment horizontal="left" vertical="top" wrapText="1"/>
      <protection locked="0"/>
    </xf>
    <xf numFmtId="0" fontId="13" fillId="0" borderId="4" xfId="2" applyFont="1" applyBorder="1" applyAlignment="1">
      <alignment horizontal="center" vertical="center" wrapText="1"/>
    </xf>
    <xf numFmtId="43" fontId="13" fillId="0" borderId="4" xfId="1" applyFont="1" applyFill="1" applyBorder="1" applyAlignment="1">
      <alignment horizontal="center" vertical="center" wrapText="1"/>
    </xf>
    <xf numFmtId="0" fontId="13" fillId="0" borderId="4" xfId="2" applyFont="1" applyBorder="1" applyAlignment="1">
      <alignment horizontal="left" vertical="center" wrapText="1"/>
    </xf>
    <xf numFmtId="43" fontId="13" fillId="0" borderId="4" xfId="1" applyFont="1" applyBorder="1" applyAlignment="1">
      <alignment horizontal="center" vertical="center" wrapText="1"/>
    </xf>
    <xf numFmtId="43" fontId="13" fillId="0" borderId="4" xfId="1" applyFont="1" applyBorder="1" applyAlignment="1">
      <alignment horizontal="right" vertical="center" wrapText="1"/>
    </xf>
    <xf numFmtId="4" fontId="15" fillId="0" borderId="30" xfId="0" applyNumberFormat="1" applyFont="1" applyBorder="1" applyAlignment="1">
      <alignment horizontal="center" vertical="center"/>
    </xf>
    <xf numFmtId="0" fontId="15" fillId="0" borderId="30" xfId="0" applyFont="1" applyBorder="1" applyAlignment="1">
      <alignment horizontal="center" vertical="center"/>
    </xf>
    <xf numFmtId="0" fontId="15" fillId="0" borderId="30" xfId="0" applyFont="1" applyBorder="1" applyAlignment="1">
      <alignment horizontal="center" vertical="center" wrapText="1"/>
    </xf>
    <xf numFmtId="0" fontId="13" fillId="0" borderId="30" xfId="0" applyFont="1" applyBorder="1"/>
    <xf numFmtId="4" fontId="13" fillId="0" borderId="30" xfId="0" applyNumberFormat="1" applyFont="1" applyBorder="1" applyAlignment="1">
      <alignment horizontal="center" vertical="center"/>
    </xf>
    <xf numFmtId="0" fontId="13" fillId="0" borderId="30" xfId="0" applyFont="1" applyBorder="1" applyAlignment="1">
      <alignment horizontal="center" vertical="center"/>
    </xf>
    <xf numFmtId="0" fontId="13" fillId="0" borderId="30" xfId="0" applyFont="1" applyBorder="1" applyAlignment="1">
      <alignment horizontal="center" vertical="center" wrapText="1"/>
    </xf>
    <xf numFmtId="0" fontId="2" fillId="0" borderId="28" xfId="0" applyFont="1" applyBorder="1" applyAlignment="1">
      <alignment wrapText="1"/>
    </xf>
    <xf numFmtId="0" fontId="2" fillId="0" borderId="29" xfId="0" applyFont="1" applyBorder="1" applyAlignment="1">
      <alignment horizontal="center" vertical="center"/>
    </xf>
    <xf numFmtId="0" fontId="2" fillId="0" borderId="29" xfId="0" applyFont="1" applyBorder="1" applyAlignment="1">
      <alignment horizontal="center" vertical="center" wrapText="1"/>
    </xf>
    <xf numFmtId="0" fontId="2" fillId="0" borderId="30" xfId="0" applyFont="1" applyBorder="1"/>
    <xf numFmtId="0" fontId="2" fillId="0" borderId="28" xfId="0" applyFont="1" applyBorder="1" applyAlignment="1">
      <alignment vertical="center" wrapText="1"/>
    </xf>
    <xf numFmtId="0" fontId="2" fillId="0" borderId="30" xfId="0" applyFont="1" applyBorder="1" applyAlignment="1">
      <alignment horizontal="center" vertical="center"/>
    </xf>
    <xf numFmtId="0" fontId="2" fillId="0" borderId="30" xfId="0" applyFont="1" applyBorder="1" applyAlignment="1">
      <alignment horizontal="center" vertical="center" wrapText="1"/>
    </xf>
    <xf numFmtId="0" fontId="6" fillId="0" borderId="28" xfId="0" applyFont="1" applyBorder="1" applyAlignment="1">
      <alignment wrapText="1"/>
    </xf>
    <xf numFmtId="0" fontId="6" fillId="0" borderId="28" xfId="0" applyFont="1" applyBorder="1" applyAlignment="1">
      <alignment vertical="center" wrapText="1"/>
    </xf>
    <xf numFmtId="0" fontId="6" fillId="0" borderId="30" xfId="0" applyFont="1" applyBorder="1" applyAlignment="1">
      <alignment wrapText="1"/>
    </xf>
    <xf numFmtId="0" fontId="8" fillId="0" borderId="4" xfId="0" applyFont="1" applyBorder="1" applyAlignment="1">
      <alignment horizontal="center" vertical="center"/>
    </xf>
    <xf numFmtId="0" fontId="0" fillId="0" borderId="4" xfId="0" applyBorder="1" applyAlignment="1">
      <alignment horizontal="center" vertical="center"/>
    </xf>
    <xf numFmtId="4" fontId="0" fillId="0" borderId="4" xfId="0" applyNumberFormat="1" applyBorder="1" applyAlignment="1">
      <alignment horizontal="center" vertical="center"/>
    </xf>
    <xf numFmtId="0" fontId="0" fillId="8" borderId="4" xfId="0" applyFill="1" applyBorder="1" applyAlignment="1">
      <alignment horizontal="center" vertical="center"/>
    </xf>
    <xf numFmtId="0" fontId="6" fillId="2" borderId="4" xfId="0" applyFont="1" applyFill="1" applyBorder="1" applyAlignment="1">
      <alignment horizontal="left" vertical="top" wrapText="1"/>
    </xf>
    <xf numFmtId="0" fontId="4" fillId="0" borderId="12" xfId="0" applyFont="1" applyBorder="1" applyAlignment="1">
      <alignment horizontal="left" vertical="top" wrapText="1"/>
    </xf>
    <xf numFmtId="0" fontId="6" fillId="0" borderId="4" xfId="0" applyFont="1" applyBorder="1" applyAlignment="1">
      <alignment horizontal="left" vertical="top"/>
    </xf>
    <xf numFmtId="0" fontId="2" fillId="0" borderId="4"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2" fillId="2" borderId="4" xfId="0" applyFont="1" applyFill="1" applyBorder="1" applyAlignment="1">
      <alignment horizontal="center" vertical="center"/>
    </xf>
    <xf numFmtId="164" fontId="2" fillId="0" borderId="4" xfId="0" applyNumberFormat="1" applyFont="1" applyBorder="1" applyAlignment="1">
      <alignment horizontal="center" vertical="center"/>
    </xf>
    <xf numFmtId="0" fontId="7" fillId="3" borderId="17" xfId="0" applyFont="1" applyFill="1" applyBorder="1" applyAlignment="1" applyProtection="1">
      <alignment vertical="center" wrapText="1"/>
      <protection locked="0"/>
    </xf>
    <xf numFmtId="166" fontId="2" fillId="0" borderId="32" xfId="0" applyNumberFormat="1" applyFont="1" applyBorder="1" applyAlignment="1">
      <alignment horizontal="left" vertical="top" wrapText="1"/>
    </xf>
    <xf numFmtId="0" fontId="2" fillId="9" borderId="32" xfId="0" applyFont="1" applyFill="1" applyBorder="1" applyAlignment="1">
      <alignment wrapText="1"/>
    </xf>
    <xf numFmtId="0" fontId="15" fillId="0" borderId="32" xfId="0" applyFont="1" applyBorder="1" applyAlignment="1">
      <alignment horizontal="center" vertical="center" wrapText="1"/>
    </xf>
    <xf numFmtId="0" fontId="15" fillId="0" borderId="32" xfId="0" applyFont="1" applyBorder="1" applyAlignment="1">
      <alignment horizontal="center" vertical="center"/>
    </xf>
    <xf numFmtId="3" fontId="15" fillId="0" borderId="35" xfId="0" applyNumberFormat="1" applyFont="1" applyBorder="1" applyAlignment="1">
      <alignment horizontal="center" vertical="center"/>
    </xf>
    <xf numFmtId="0" fontId="15" fillId="0" borderId="30" xfId="0" applyFont="1" applyBorder="1" applyAlignment="1">
      <alignment vertical="center"/>
    </xf>
    <xf numFmtId="3" fontId="15" fillId="0" borderId="32" xfId="0" applyNumberFormat="1" applyFont="1" applyBorder="1" applyAlignment="1">
      <alignment vertical="center"/>
    </xf>
    <xf numFmtId="3" fontId="15" fillId="0" borderId="30" xfId="0" applyNumberFormat="1" applyFont="1" applyBorder="1" applyAlignment="1">
      <alignment horizontal="center" vertical="center"/>
    </xf>
    <xf numFmtId="166" fontId="2" fillId="0" borderId="34" xfId="0" applyNumberFormat="1" applyFont="1" applyBorder="1" applyAlignment="1">
      <alignment horizontal="left" vertical="top" wrapText="1"/>
    </xf>
    <xf numFmtId="0" fontId="2" fillId="0" borderId="33" xfId="0" applyFont="1" applyBorder="1" applyAlignment="1">
      <alignment vertical="top" wrapText="1"/>
    </xf>
    <xf numFmtId="0" fontId="2" fillId="0" borderId="33" xfId="0" applyFont="1" applyBorder="1" applyAlignment="1">
      <alignment horizontal="left" vertical="top" wrapText="1"/>
    </xf>
    <xf numFmtId="0" fontId="2" fillId="9" borderId="34" xfId="0" applyFont="1" applyFill="1" applyBorder="1" applyAlignment="1">
      <alignment horizontal="left" vertical="top" wrapText="1"/>
    </xf>
    <xf numFmtId="0" fontId="2" fillId="9" borderId="33" xfId="0" applyFont="1" applyFill="1" applyBorder="1" applyAlignment="1">
      <alignment horizontal="left" vertical="top" wrapText="1"/>
    </xf>
    <xf numFmtId="0" fontId="6" fillId="0" borderId="4" xfId="0" applyFont="1" applyBorder="1" applyAlignment="1">
      <alignment horizontal="center" vertical="center"/>
    </xf>
    <xf numFmtId="0" fontId="6" fillId="0" borderId="6" xfId="0" applyFont="1" applyBorder="1" applyAlignment="1">
      <alignment horizontal="center" vertical="center"/>
    </xf>
    <xf numFmtId="166" fontId="2" fillId="0" borderId="33" xfId="0" applyNumberFormat="1" applyFont="1" applyBorder="1" applyAlignment="1">
      <alignment horizontal="center" vertical="center" wrapText="1"/>
    </xf>
    <xf numFmtId="166" fontId="2" fillId="0" borderId="34" xfId="0" applyNumberFormat="1" applyFont="1" applyBorder="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xf>
    <xf numFmtId="166" fontId="2" fillId="0" borderId="32" xfId="0" applyNumberFormat="1" applyFont="1" applyBorder="1" applyAlignment="1">
      <alignment horizontal="center" vertical="center" wrapText="1"/>
    </xf>
    <xf numFmtId="166" fontId="2" fillId="0" borderId="30" xfId="0" applyNumberFormat="1" applyFont="1" applyBorder="1" applyAlignment="1">
      <alignment horizontal="center" vertical="center" wrapText="1"/>
    </xf>
    <xf numFmtId="9" fontId="2" fillId="0" borderId="30" xfId="0" applyNumberFormat="1" applyFont="1" applyBorder="1" applyAlignment="1">
      <alignment horizontal="center" vertical="center" wrapText="1"/>
    </xf>
    <xf numFmtId="9" fontId="2" fillId="0" borderId="30" xfId="0" applyNumberFormat="1" applyFont="1" applyBorder="1" applyAlignment="1">
      <alignment horizontal="center" vertical="center"/>
    </xf>
    <xf numFmtId="9" fontId="2" fillId="0" borderId="32" xfId="0" applyNumberFormat="1" applyFont="1" applyBorder="1" applyAlignment="1">
      <alignment horizontal="center" vertical="center" wrapText="1"/>
    </xf>
    <xf numFmtId="0" fontId="2" fillId="9" borderId="30" xfId="0" applyFont="1" applyFill="1" applyBorder="1" applyAlignment="1">
      <alignment horizontal="center" vertical="center" wrapText="1"/>
    </xf>
    <xf numFmtId="0" fontId="2" fillId="0" borderId="30" xfId="0" applyFont="1" applyBorder="1" applyAlignment="1">
      <alignment vertical="center"/>
    </xf>
    <xf numFmtId="3" fontId="2" fillId="0" borderId="32" xfId="0" applyNumberFormat="1" applyFont="1" applyBorder="1" applyAlignment="1">
      <alignment vertical="center"/>
    </xf>
    <xf numFmtId="3" fontId="2" fillId="0" borderId="30" xfId="0" applyNumberFormat="1" applyFont="1" applyBorder="1" applyAlignment="1">
      <alignment horizontal="center" vertical="center"/>
    </xf>
    <xf numFmtId="4" fontId="2" fillId="0" borderId="30" xfId="0" applyNumberFormat="1" applyFont="1" applyBorder="1" applyAlignment="1">
      <alignment horizontal="center" vertical="center"/>
    </xf>
    <xf numFmtId="3" fontId="2" fillId="0" borderId="35" xfId="0" applyNumberFormat="1" applyFont="1" applyBorder="1" applyAlignment="1">
      <alignment horizontal="center" vertical="center"/>
    </xf>
    <xf numFmtId="0" fontId="2" fillId="9" borderId="34" xfId="0" applyFont="1" applyFill="1" applyBorder="1" applyAlignment="1">
      <alignment horizontal="left" vertical="center" wrapText="1"/>
    </xf>
    <xf numFmtId="166" fontId="2" fillId="0" borderId="33" xfId="0" applyNumberFormat="1" applyFont="1" applyBorder="1" applyAlignment="1">
      <alignment horizontal="left" vertical="center" wrapText="1"/>
    </xf>
    <xf numFmtId="166" fontId="2" fillId="0" borderId="28" xfId="0" applyNumberFormat="1" applyFont="1" applyBorder="1" applyAlignment="1">
      <alignment horizontal="center" vertical="center" wrapText="1"/>
    </xf>
    <xf numFmtId="166" fontId="2" fillId="0" borderId="29" xfId="0" applyNumberFormat="1" applyFont="1" applyBorder="1" applyAlignment="1">
      <alignment horizontal="center" vertical="center" wrapText="1"/>
    </xf>
    <xf numFmtId="9" fontId="2" fillId="0" borderId="29" xfId="0" applyNumberFormat="1" applyFont="1" applyBorder="1" applyAlignment="1">
      <alignment horizontal="center" vertical="center"/>
    </xf>
    <xf numFmtId="0" fontId="2" fillId="0" borderId="28" xfId="0" applyFont="1" applyBorder="1" applyAlignment="1">
      <alignment horizontal="center" vertical="center"/>
    </xf>
    <xf numFmtId="9" fontId="2" fillId="0" borderId="28" xfId="0" applyNumberFormat="1" applyFont="1" applyBorder="1" applyAlignment="1">
      <alignment horizontal="center" vertical="center"/>
    </xf>
    <xf numFmtId="0" fontId="6" fillId="0" borderId="28" xfId="0" applyFont="1" applyBorder="1" applyAlignment="1">
      <alignment horizontal="center" vertical="center"/>
    </xf>
    <xf numFmtId="165" fontId="6" fillId="0" borderId="32" xfId="0" applyNumberFormat="1" applyFont="1" applyBorder="1" applyAlignment="1">
      <alignment horizontal="center" vertical="center"/>
    </xf>
    <xf numFmtId="4" fontId="2" fillId="0" borderId="29" xfId="0" applyNumberFormat="1" applyFont="1" applyBorder="1" applyAlignment="1">
      <alignment horizontal="center" vertical="center" wrapText="1"/>
    </xf>
    <xf numFmtId="166" fontId="2" fillId="0" borderId="34" xfId="0" applyNumberFormat="1" applyFont="1" applyBorder="1" applyAlignment="1">
      <alignment horizontal="left" vertical="center" wrapText="1"/>
    </xf>
    <xf numFmtId="9" fontId="2" fillId="0" borderId="29" xfId="0" applyNumberFormat="1" applyFont="1" applyBorder="1" applyAlignment="1">
      <alignment horizontal="center" vertical="center" wrapText="1"/>
    </xf>
    <xf numFmtId="0" fontId="2" fillId="0" borderId="33" xfId="0" applyFont="1" applyBorder="1" applyAlignment="1">
      <alignment horizontal="center" vertical="center"/>
    </xf>
    <xf numFmtId="0" fontId="2" fillId="0" borderId="36" xfId="0" applyFont="1" applyBorder="1" applyAlignment="1">
      <alignment vertical="center" wrapText="1"/>
    </xf>
    <xf numFmtId="0" fontId="2" fillId="0" borderId="37" xfId="0" applyFont="1" applyBorder="1" applyAlignment="1">
      <alignment vertical="center" wrapText="1"/>
    </xf>
    <xf numFmtId="0" fontId="2" fillId="0" borderId="4" xfId="0" applyFont="1" applyBorder="1" applyAlignment="1">
      <alignment vertical="center" wrapText="1"/>
    </xf>
    <xf numFmtId="0" fontId="2" fillId="0" borderId="28" xfId="0" applyFont="1" applyBorder="1" applyAlignment="1">
      <alignment horizontal="center" vertical="center" wrapText="1"/>
    </xf>
    <xf numFmtId="0" fontId="2" fillId="0" borderId="38" xfId="0" applyFont="1" applyBorder="1" applyAlignment="1">
      <alignment horizontal="center" vertical="center"/>
    </xf>
    <xf numFmtId="0" fontId="2" fillId="0" borderId="28" xfId="0" applyFont="1" applyBorder="1" applyAlignment="1">
      <alignment vertical="top"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xf>
    <xf numFmtId="0" fontId="2" fillId="0" borderId="34" xfId="0" applyFont="1" applyBorder="1" applyAlignment="1">
      <alignment horizontal="center" vertical="center"/>
    </xf>
    <xf numFmtId="0" fontId="2" fillId="0" borderId="32" xfId="0" applyFont="1" applyBorder="1"/>
    <xf numFmtId="165" fontId="6" fillId="0" borderId="30" xfId="0" applyNumberFormat="1" applyFont="1" applyBorder="1" applyAlignment="1">
      <alignment horizontal="center" vertical="center"/>
    </xf>
    <xf numFmtId="0" fontId="9" fillId="0" borderId="4" xfId="0" applyFont="1" applyBorder="1" applyAlignment="1">
      <alignment horizontal="center" vertical="center"/>
    </xf>
    <xf numFmtId="0" fontId="2" fillId="0" borderId="33" xfId="0" applyFont="1" applyBorder="1" applyAlignment="1">
      <alignment horizontal="center" vertical="center" wrapText="1"/>
    </xf>
    <xf numFmtId="0" fontId="2" fillId="0" borderId="28" xfId="0" applyFont="1" applyBorder="1" applyAlignment="1">
      <alignment horizontal="left" vertical="top" wrapText="1"/>
    </xf>
    <xf numFmtId="0" fontId="16" fillId="0" borderId="0" xfId="0" applyFont="1" applyAlignment="1">
      <alignment horizontal="left" vertical="top" wrapText="1"/>
    </xf>
    <xf numFmtId="1" fontId="2" fillId="0" borderId="30" xfId="0" applyNumberFormat="1" applyFont="1" applyBorder="1" applyAlignment="1">
      <alignment horizontal="center" vertical="center" wrapText="1"/>
    </xf>
    <xf numFmtId="167" fontId="2" fillId="0" borderId="30" xfId="0" applyNumberFormat="1" applyFont="1" applyBorder="1" applyAlignment="1">
      <alignment horizontal="center" vertical="center" wrapText="1"/>
    </xf>
    <xf numFmtId="168" fontId="2" fillId="0" borderId="30" xfId="0" applyNumberFormat="1" applyFont="1" applyBorder="1" applyAlignment="1">
      <alignment horizontal="center" vertical="center"/>
    </xf>
    <xf numFmtId="164" fontId="2" fillId="8" borderId="4" xfId="0" applyNumberFormat="1" applyFont="1" applyFill="1" applyBorder="1" applyAlignment="1" applyProtection="1">
      <alignment horizontal="center" vertical="center" wrapText="1"/>
      <protection locked="0"/>
    </xf>
    <xf numFmtId="0" fontId="6" fillId="8" borderId="4" xfId="0" applyFont="1" applyFill="1" applyBorder="1" applyAlignment="1" applyProtection="1">
      <alignment horizontal="center" vertical="center" wrapText="1"/>
      <protection locked="0"/>
    </xf>
    <xf numFmtId="164" fontId="2" fillId="2" borderId="4" xfId="0" applyNumberFormat="1"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5" fillId="3" borderId="17" xfId="0" applyFont="1" applyFill="1" applyBorder="1" applyAlignment="1">
      <alignment horizontal="left" vertical="center" wrapText="1"/>
    </xf>
    <xf numFmtId="0" fontId="2" fillId="0" borderId="13"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0" fillId="0" borderId="5" xfId="0" applyBorder="1" applyAlignment="1">
      <alignment horizontal="center" vertical="center"/>
    </xf>
    <xf numFmtId="0" fontId="0" fillId="0" borderId="5" xfId="0" applyBorder="1" applyAlignment="1">
      <alignment horizontal="center" vertical="center" wrapText="1"/>
    </xf>
    <xf numFmtId="2" fontId="2" fillId="0" borderId="4" xfId="0" applyNumberFormat="1" applyFont="1" applyBorder="1" applyAlignment="1" applyProtection="1">
      <alignment horizontal="center" vertical="center" wrapText="1"/>
      <protection locked="0"/>
    </xf>
    <xf numFmtId="2" fontId="2" fillId="0" borderId="4" xfId="0" applyNumberFormat="1" applyFont="1" applyBorder="1" applyAlignment="1" applyProtection="1">
      <alignment horizontal="center" vertical="center"/>
      <protection locked="0"/>
    </xf>
    <xf numFmtId="0" fontId="0" fillId="0" borderId="4" xfId="0" applyBorder="1" applyAlignment="1">
      <alignment horizontal="center" vertical="center" wrapText="1"/>
    </xf>
    <xf numFmtId="0" fontId="0" fillId="0" borderId="5" xfId="0" applyBorder="1" applyAlignment="1">
      <alignment horizontal="left" vertical="center"/>
    </xf>
    <xf numFmtId="0" fontId="16" fillId="0" borderId="30" xfId="0" applyFont="1" applyBorder="1" applyAlignment="1">
      <alignment horizontal="left" vertical="center" wrapText="1"/>
    </xf>
    <xf numFmtId="0" fontId="18" fillId="0" borderId="4" xfId="0" applyFont="1" applyBorder="1" applyAlignment="1">
      <alignment horizontal="left" vertical="center" wrapText="1"/>
    </xf>
    <xf numFmtId="0" fontId="17" fillId="0" borderId="0" xfId="0" applyFont="1" applyAlignment="1">
      <alignment wrapText="1"/>
    </xf>
    <xf numFmtId="0" fontId="5" fillId="3" borderId="0" xfId="0" applyFont="1" applyFill="1" applyAlignment="1">
      <alignment horizontal="left"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5" fillId="3" borderId="4" xfId="0" applyFont="1" applyFill="1" applyBorder="1" applyAlignment="1">
      <alignment horizontal="center"/>
    </xf>
    <xf numFmtId="0" fontId="7" fillId="3" borderId="0" xfId="0" applyFont="1" applyFill="1" applyAlignment="1">
      <alignment horizontal="left"/>
    </xf>
    <xf numFmtId="0" fontId="6" fillId="0" borderId="0" xfId="0" applyFont="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7" fillId="3" borderId="4" xfId="0" applyFont="1" applyFill="1" applyBorder="1" applyAlignment="1">
      <alignment horizontal="center"/>
    </xf>
    <xf numFmtId="0" fontId="7" fillId="5" borderId="1" xfId="0" applyFont="1" applyFill="1" applyBorder="1" applyAlignment="1">
      <alignment horizontal="center"/>
    </xf>
    <xf numFmtId="0" fontId="7" fillId="5" borderId="2" xfId="0" applyFont="1" applyFill="1" applyBorder="1" applyAlignment="1">
      <alignment horizontal="center"/>
    </xf>
    <xf numFmtId="0" fontId="7" fillId="5" borderId="3" xfId="0" applyFont="1" applyFill="1" applyBorder="1" applyAlignment="1">
      <alignment horizontal="center"/>
    </xf>
    <xf numFmtId="0" fontId="2" fillId="0" borderId="19" xfId="0" applyFont="1" applyBorder="1" applyAlignment="1">
      <alignment horizontal="left"/>
    </xf>
    <xf numFmtId="0" fontId="2" fillId="0" borderId="17" xfId="0" applyFont="1" applyBorder="1" applyAlignment="1">
      <alignment horizontal="left"/>
    </xf>
    <xf numFmtId="0" fontId="0" fillId="7" borderId="20" xfId="0" applyFill="1" applyBorder="1" applyAlignment="1">
      <alignment horizontal="center"/>
    </xf>
    <xf numFmtId="0" fontId="0" fillId="7" borderId="10" xfId="0" applyFill="1" applyBorder="1" applyAlignment="1">
      <alignment horizontal="center"/>
    </xf>
    <xf numFmtId="0" fontId="0" fillId="7" borderId="5" xfId="0" applyFill="1" applyBorder="1" applyAlignment="1">
      <alignment horizont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6" fillId="0" borderId="5" xfId="0" applyFont="1" applyBorder="1" applyAlignment="1">
      <alignment horizontal="center" vertical="center"/>
    </xf>
    <xf numFmtId="0" fontId="12" fillId="10" borderId="20" xfId="0" applyFont="1" applyFill="1" applyBorder="1" applyAlignment="1">
      <alignment horizontal="center" vertical="center" textRotation="90" wrapText="1"/>
    </xf>
    <xf numFmtId="0" fontId="12" fillId="10" borderId="10" xfId="0" applyFont="1" applyFill="1" applyBorder="1" applyAlignment="1">
      <alignment horizontal="center" vertical="center" textRotation="90" wrapText="1"/>
    </xf>
    <xf numFmtId="0" fontId="12" fillId="10" borderId="5" xfId="0" applyFont="1" applyFill="1" applyBorder="1" applyAlignment="1">
      <alignment horizontal="center" vertical="center" textRotation="90" wrapText="1"/>
    </xf>
    <xf numFmtId="0" fontId="12" fillId="7" borderId="20" xfId="0" applyFont="1" applyFill="1" applyBorder="1" applyAlignment="1">
      <alignment horizontal="center" vertical="center" textRotation="90" wrapText="1"/>
    </xf>
    <xf numFmtId="0" fontId="12" fillId="7" borderId="10" xfId="0" applyFont="1" applyFill="1" applyBorder="1" applyAlignment="1">
      <alignment horizontal="center" vertical="center" textRotation="90" wrapText="1"/>
    </xf>
    <xf numFmtId="0" fontId="12" fillId="7" borderId="5" xfId="0" applyFont="1" applyFill="1" applyBorder="1" applyAlignment="1">
      <alignment horizontal="center" vertical="center" textRotation="90" wrapText="1"/>
    </xf>
    <xf numFmtId="0" fontId="6" fillId="0" borderId="20" xfId="0" applyFont="1" applyBorder="1" applyAlignment="1">
      <alignment horizontal="center" vertical="center" wrapText="1"/>
    </xf>
    <xf numFmtId="0" fontId="6" fillId="0" borderId="10" xfId="0" applyFont="1" applyBorder="1" applyAlignment="1">
      <alignment horizontal="center" vertical="center" wrapText="1"/>
    </xf>
    <xf numFmtId="0" fontId="6" fillId="4" borderId="8"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4" fillId="3" borderId="9" xfId="0" applyFont="1" applyFill="1" applyBorder="1" applyAlignment="1">
      <alignment horizontal="center"/>
    </xf>
    <xf numFmtId="0" fontId="4" fillId="3" borderId="11" xfId="0" applyFont="1" applyFill="1" applyBorder="1" applyAlignment="1">
      <alignment horizontal="center"/>
    </xf>
    <xf numFmtId="0" fontId="4" fillId="3" borderId="22" xfId="0" applyFont="1" applyFill="1" applyBorder="1" applyAlignment="1">
      <alignment horizont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3" borderId="9"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0" xfId="0" applyFont="1" applyFill="1" applyAlignment="1">
      <alignment horizontal="center" vertical="center"/>
    </xf>
    <xf numFmtId="0" fontId="5" fillId="3" borderId="7"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2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2" fillId="7" borderId="10" xfId="0" applyFont="1" applyFill="1" applyBorder="1" applyAlignment="1">
      <alignment horizontal="center" vertical="center" textRotation="90"/>
    </xf>
    <xf numFmtId="0" fontId="12" fillId="7" borderId="5" xfId="0" applyFont="1" applyFill="1" applyBorder="1" applyAlignment="1">
      <alignment horizontal="center" vertical="center" textRotation="90"/>
    </xf>
    <xf numFmtId="0" fontId="0" fillId="10" borderId="20" xfId="0" applyFill="1" applyBorder="1" applyAlignment="1">
      <alignment horizontal="center"/>
    </xf>
    <xf numFmtId="0" fontId="0" fillId="10" borderId="10" xfId="0" applyFill="1" applyBorder="1" applyAlignment="1">
      <alignment horizontal="center"/>
    </xf>
    <xf numFmtId="0" fontId="0" fillId="10" borderId="5" xfId="0" applyFill="1" applyBorder="1" applyAlignment="1">
      <alignment horizontal="center"/>
    </xf>
    <xf numFmtId="0" fontId="3" fillId="4" borderId="17"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5" fillId="4" borderId="24"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12" fillId="10" borderId="25" xfId="0" applyFont="1" applyFill="1" applyBorder="1" applyAlignment="1">
      <alignment horizontal="center" vertical="center" textRotation="90" wrapText="1"/>
    </xf>
    <xf numFmtId="0" fontId="12" fillId="10" borderId="7" xfId="0" applyFont="1" applyFill="1" applyBorder="1" applyAlignment="1">
      <alignment horizontal="center" vertical="center" textRotation="90" wrapText="1"/>
    </xf>
    <xf numFmtId="0" fontId="5" fillId="3" borderId="17" xfId="0" applyFont="1" applyFill="1" applyBorder="1" applyAlignment="1">
      <alignment horizontal="left" vertical="center" wrapText="1"/>
    </xf>
    <xf numFmtId="0" fontId="5" fillId="3" borderId="23" xfId="0" applyFont="1" applyFill="1" applyBorder="1" applyAlignment="1">
      <alignment horizontal="left" vertical="center" wrapText="1"/>
    </xf>
    <xf numFmtId="0" fontId="2" fillId="7" borderId="20" xfId="0" applyFont="1" applyFill="1" applyBorder="1" applyAlignment="1">
      <alignment horizontal="center"/>
    </xf>
    <xf numFmtId="0" fontId="2" fillId="7" borderId="10" xfId="0" applyFont="1" applyFill="1" applyBorder="1" applyAlignment="1">
      <alignment horizontal="center"/>
    </xf>
    <xf numFmtId="0" fontId="2" fillId="7" borderId="5" xfId="0" applyFont="1" applyFill="1" applyBorder="1" applyAlignment="1">
      <alignment horizontal="center"/>
    </xf>
    <xf numFmtId="0" fontId="6" fillId="10" borderId="10" xfId="0" applyFont="1" applyFill="1" applyBorder="1" applyAlignment="1">
      <alignment horizontal="center" vertical="center" textRotation="90" wrapText="1"/>
    </xf>
    <xf numFmtId="0" fontId="6" fillId="2" borderId="0" xfId="0" applyFont="1" applyFill="1" applyAlignment="1">
      <alignment horizontal="right"/>
    </xf>
    <xf numFmtId="0" fontId="2" fillId="2" borderId="0" xfId="0" applyFont="1" applyFill="1" applyAlignment="1">
      <alignment horizontal="right"/>
    </xf>
    <xf numFmtId="0" fontId="3" fillId="2" borderId="0" xfId="0" applyFont="1" applyFill="1" applyAlignment="1">
      <alignment horizontal="center" vertical="center"/>
    </xf>
    <xf numFmtId="0" fontId="3" fillId="2" borderId="0" xfId="0" applyFont="1" applyFill="1" applyAlignment="1">
      <alignment horizontal="center"/>
    </xf>
    <xf numFmtId="0" fontId="6" fillId="0" borderId="20" xfId="0" applyFont="1" applyBorder="1" applyAlignment="1">
      <alignment horizontal="center" vertical="center" wrapText="1" indent="1"/>
    </xf>
    <xf numFmtId="0" fontId="6" fillId="0" borderId="5" xfId="0" applyFont="1" applyBorder="1" applyAlignment="1">
      <alignment horizontal="center" vertical="center" wrapText="1" indent="1"/>
    </xf>
  </cellXfs>
  <cellStyles count="3">
    <cellStyle name="Millares" xfId="1" builtinId="3"/>
    <cellStyle name="Normal" xfId="0" builtinId="0"/>
    <cellStyle name="Normal 2" xfId="2" xr:uid="{00000000-0005-0000-0000-000002000000}"/>
  </cellStyles>
  <dxfs count="3">
    <dxf>
      <font>
        <strike val="0"/>
        <outline val="0"/>
        <shadow val="0"/>
        <u val="none"/>
        <vertAlign val="baseline"/>
        <sz val="11"/>
        <color theme="0"/>
        <name val="Calibri"/>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0"/>
        <name val="Calibri"/>
        <scheme val="minor"/>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365125</xdr:colOff>
      <xdr:row>82</xdr:row>
      <xdr:rowOff>0</xdr:rowOff>
    </xdr:to>
    <xdr:pic>
      <xdr:nvPicPr>
        <xdr:cNvPr id="2" name="image1.png">
          <a:extLst>
            <a:ext uri="{FF2B5EF4-FFF2-40B4-BE49-F238E27FC236}">
              <a16:creationId xmlns:a16="http://schemas.microsoft.com/office/drawing/2014/main" id="{C26E9335-9FFD-44D3-8110-21DAD69D0616}"/>
            </a:ext>
          </a:extLst>
        </xdr:cNvPr>
        <xdr:cNvPicPr/>
      </xdr:nvPicPr>
      <xdr:blipFill>
        <a:blip xmlns:r="http://schemas.openxmlformats.org/officeDocument/2006/relationships" r:embed="rId1"/>
        <a:srcRect/>
        <a:stretch>
          <a:fillRect/>
        </a:stretch>
      </xdr:blipFill>
      <xdr:spPr>
        <a:xfrm>
          <a:off x="0" y="0"/>
          <a:ext cx="365125" cy="21783675"/>
        </a:xfrm>
        <a:prstGeom prst="rect">
          <a:avLst/>
        </a:prstGeom>
        <a:ln/>
      </xdr:spPr>
    </xdr:pic>
    <xdr:clientData/>
  </xdr:twoCellAnchor>
  <xdr:twoCellAnchor editAs="oneCell">
    <xdr:from>
      <xdr:col>0</xdr:col>
      <xdr:colOff>85725</xdr:colOff>
      <xdr:row>0</xdr:row>
      <xdr:rowOff>66675</xdr:rowOff>
    </xdr:from>
    <xdr:to>
      <xdr:col>3</xdr:col>
      <xdr:colOff>445573</xdr:colOff>
      <xdr:row>4</xdr:row>
      <xdr:rowOff>0</xdr:rowOff>
    </xdr:to>
    <xdr:pic>
      <xdr:nvPicPr>
        <xdr:cNvPr id="3" name="Imagen 2">
          <a:extLst>
            <a:ext uri="{FF2B5EF4-FFF2-40B4-BE49-F238E27FC236}">
              <a16:creationId xmlns:a16="http://schemas.microsoft.com/office/drawing/2014/main" id="{EF591C4A-6E70-4D9F-8081-DA217C06204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139" b="33855"/>
        <a:stretch/>
      </xdr:blipFill>
      <xdr:spPr>
        <a:xfrm>
          <a:off x="85725" y="66675"/>
          <a:ext cx="2731573"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1</xdr:row>
      <xdr:rowOff>28576</xdr:rowOff>
    </xdr:from>
    <xdr:to>
      <xdr:col>2</xdr:col>
      <xdr:colOff>806450</xdr:colOff>
      <xdr:row>3</xdr:row>
      <xdr:rowOff>152400</xdr:rowOff>
    </xdr:to>
    <xdr:pic>
      <xdr:nvPicPr>
        <xdr:cNvPr id="2" name="Imagen 1">
          <a:extLst>
            <a:ext uri="{FF2B5EF4-FFF2-40B4-BE49-F238E27FC236}">
              <a16:creationId xmlns:a16="http://schemas.microsoft.com/office/drawing/2014/main" id="{D67D0B4D-2872-45A2-9B4B-19665DF3318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139" b="33855"/>
        <a:stretch/>
      </xdr:blipFill>
      <xdr:spPr>
        <a:xfrm>
          <a:off x="85725" y="219076"/>
          <a:ext cx="2559050" cy="504824"/>
        </a:xfrm>
        <a:prstGeom prst="rect">
          <a:avLst/>
        </a:prstGeom>
      </xdr:spPr>
    </xdr:pic>
    <xdr:clientData/>
  </xdr:twoCellAnchor>
  <xdr:twoCellAnchor editAs="oneCell">
    <xdr:from>
      <xdr:col>0</xdr:col>
      <xdr:colOff>0</xdr:colOff>
      <xdr:row>0</xdr:row>
      <xdr:rowOff>0</xdr:rowOff>
    </xdr:from>
    <xdr:to>
      <xdr:col>0</xdr:col>
      <xdr:colOff>365125</xdr:colOff>
      <xdr:row>30</xdr:row>
      <xdr:rowOff>233352</xdr:rowOff>
    </xdr:to>
    <xdr:pic>
      <xdr:nvPicPr>
        <xdr:cNvPr id="3" name="image1.png">
          <a:extLst>
            <a:ext uri="{FF2B5EF4-FFF2-40B4-BE49-F238E27FC236}">
              <a16:creationId xmlns:a16="http://schemas.microsoft.com/office/drawing/2014/main" id="{8861D94E-E3E5-46AF-B68C-F0967FE2DC84}"/>
            </a:ext>
          </a:extLst>
        </xdr:cNvPr>
        <xdr:cNvPicPr/>
      </xdr:nvPicPr>
      <xdr:blipFill>
        <a:blip xmlns:r="http://schemas.openxmlformats.org/officeDocument/2006/relationships" r:embed="rId2"/>
        <a:srcRect/>
        <a:stretch>
          <a:fillRect/>
        </a:stretch>
      </xdr:blipFill>
      <xdr:spPr>
        <a:xfrm>
          <a:off x="0" y="0"/>
          <a:ext cx="365125" cy="21862676"/>
        </a:xfrm>
        <a:prstGeom prst="rect">
          <a:avLst/>
        </a:prstGeom>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C6:C15" totalsRowShown="0" dataDxfId="2" tableBorderDxfId="1">
  <autoFilter ref="C6:C15" xr:uid="{00000000-0009-0000-0100-000001000000}"/>
  <sortState xmlns:xlrd2="http://schemas.microsoft.com/office/spreadsheetml/2017/richdata2" ref="C7:C15">
    <sortCondition ref="C7:C15"/>
  </sortState>
  <tableColumns count="1">
    <tableColumn id="1" xr3:uid="{00000000-0010-0000-0000-000001000000}" name="Unidades de Medidas "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7:J37"/>
  <sheetViews>
    <sheetView showGridLines="0" workbookViewId="0">
      <selection activeCell="D22" sqref="D22:I22"/>
    </sheetView>
  </sheetViews>
  <sheetFormatPr baseColWidth="10" defaultColWidth="11.42578125" defaultRowHeight="12.75"/>
  <cols>
    <col min="1" max="1" width="11.42578125" style="7"/>
    <col min="2" max="2" width="2.140625" style="7" bestFit="1" customWidth="1"/>
    <col min="3" max="3" width="22" style="7" customWidth="1"/>
    <col min="4" max="16384" width="11.42578125" style="7"/>
  </cols>
  <sheetData>
    <row r="7" spans="2:10">
      <c r="B7" s="207" t="s">
        <v>0</v>
      </c>
      <c r="C7" s="207"/>
      <c r="D7" s="207"/>
      <c r="E7" s="207"/>
      <c r="F7" s="207"/>
      <c r="G7" s="207"/>
      <c r="H7" s="207"/>
      <c r="I7" s="207"/>
    </row>
    <row r="8" spans="2:10">
      <c r="B8" s="207" t="s">
        <v>1</v>
      </c>
      <c r="C8" s="207"/>
      <c r="D8" s="207"/>
      <c r="E8" s="207"/>
      <c r="F8" s="207"/>
      <c r="G8" s="207"/>
      <c r="H8" s="207"/>
      <c r="I8" s="207"/>
      <c r="J8" s="26"/>
    </row>
    <row r="9" spans="2:10">
      <c r="B9" s="19"/>
      <c r="C9" s="32" t="s">
        <v>2</v>
      </c>
      <c r="D9" s="215"/>
      <c r="E9" s="215"/>
      <c r="F9" s="215"/>
      <c r="G9" s="215"/>
      <c r="H9" s="215"/>
      <c r="I9" s="19"/>
      <c r="J9" s="26"/>
    </row>
    <row r="10" spans="2:10">
      <c r="B10" s="19"/>
      <c r="C10" s="32" t="s">
        <v>3</v>
      </c>
      <c r="D10" s="216"/>
      <c r="E10" s="216"/>
      <c r="F10" s="216"/>
      <c r="G10" s="216"/>
      <c r="H10" s="216"/>
      <c r="I10" s="19"/>
      <c r="J10" s="26"/>
    </row>
    <row r="11" spans="2:10">
      <c r="B11" s="19"/>
      <c r="C11" s="32" t="s">
        <v>4</v>
      </c>
      <c r="D11" s="216"/>
      <c r="E11" s="216"/>
      <c r="F11" s="216"/>
      <c r="G11" s="216"/>
      <c r="H11" s="216"/>
      <c r="I11" s="19"/>
      <c r="J11" s="26"/>
    </row>
    <row r="12" spans="2:10">
      <c r="B12" s="19"/>
      <c r="C12" s="32"/>
      <c r="D12" s="19"/>
      <c r="E12" s="19"/>
      <c r="F12" s="19"/>
      <c r="G12" s="19"/>
      <c r="H12" s="19"/>
      <c r="I12" s="19"/>
      <c r="J12" s="26"/>
    </row>
    <row r="13" spans="2:10">
      <c r="B13" s="205" t="s">
        <v>5</v>
      </c>
      <c r="C13" s="205"/>
      <c r="D13" s="205"/>
      <c r="E13" s="205"/>
      <c r="F13" s="205"/>
      <c r="G13" s="205"/>
      <c r="H13" s="205"/>
      <c r="I13" s="205"/>
    </row>
    <row r="14" spans="2:10">
      <c r="B14" s="206" t="s">
        <v>6</v>
      </c>
      <c r="C14" s="206"/>
      <c r="D14" s="206"/>
      <c r="E14" s="206"/>
      <c r="F14" s="206"/>
      <c r="G14" s="206"/>
      <c r="H14" s="206"/>
      <c r="I14" s="206"/>
    </row>
    <row r="15" spans="2:10">
      <c r="B15" s="23">
        <v>1</v>
      </c>
      <c r="C15" s="33" t="s">
        <v>7</v>
      </c>
      <c r="D15" s="208" t="s">
        <v>8</v>
      </c>
      <c r="E15" s="209"/>
      <c r="F15" s="209"/>
      <c r="G15" s="209"/>
      <c r="H15" s="209"/>
      <c r="I15" s="210"/>
    </row>
    <row r="16" spans="2:10">
      <c r="B16" s="23">
        <v>2</v>
      </c>
      <c r="C16" s="33" t="s">
        <v>9</v>
      </c>
      <c r="D16" s="202" t="s">
        <v>10</v>
      </c>
      <c r="E16" s="203"/>
      <c r="F16" s="203"/>
      <c r="G16" s="203"/>
      <c r="H16" s="203"/>
      <c r="I16" s="204"/>
    </row>
    <row r="17" spans="2:9">
      <c r="B17" s="23">
        <v>3</v>
      </c>
      <c r="C17" s="33" t="s">
        <v>11</v>
      </c>
      <c r="D17" s="202" t="s">
        <v>12</v>
      </c>
      <c r="E17" s="203"/>
      <c r="F17" s="203"/>
      <c r="G17" s="203"/>
      <c r="H17" s="203"/>
      <c r="I17" s="204"/>
    </row>
    <row r="18" spans="2:9">
      <c r="B18" s="23">
        <v>4</v>
      </c>
      <c r="C18" s="33" t="s">
        <v>13</v>
      </c>
      <c r="D18" s="202" t="s">
        <v>14</v>
      </c>
      <c r="E18" s="203"/>
      <c r="F18" s="203"/>
      <c r="G18" s="203"/>
      <c r="H18" s="203"/>
      <c r="I18" s="204"/>
    </row>
    <row r="19" spans="2:9">
      <c r="B19" s="23">
        <v>5</v>
      </c>
      <c r="C19" s="33" t="s">
        <v>15</v>
      </c>
      <c r="D19" s="208" t="s">
        <v>16</v>
      </c>
      <c r="E19" s="209"/>
      <c r="F19" s="209"/>
      <c r="G19" s="209"/>
      <c r="H19" s="209"/>
      <c r="I19" s="210"/>
    </row>
    <row r="20" spans="2:9">
      <c r="B20" s="23">
        <v>6</v>
      </c>
      <c r="C20" s="33" t="s">
        <v>17</v>
      </c>
      <c r="D20" s="208" t="s">
        <v>18</v>
      </c>
      <c r="E20" s="209"/>
      <c r="F20" s="209"/>
      <c r="G20" s="209"/>
      <c r="H20" s="209"/>
      <c r="I20" s="210"/>
    </row>
    <row r="21" spans="2:9">
      <c r="B21" s="23">
        <v>7</v>
      </c>
      <c r="C21" s="25" t="s">
        <v>19</v>
      </c>
      <c r="D21" s="202" t="s">
        <v>20</v>
      </c>
      <c r="E21" s="203"/>
      <c r="F21" s="203"/>
      <c r="G21" s="203"/>
      <c r="H21" s="203"/>
      <c r="I21" s="204"/>
    </row>
    <row r="22" spans="2:9" ht="25.5">
      <c r="B22" s="23">
        <v>8</v>
      </c>
      <c r="C22" s="25" t="s">
        <v>21</v>
      </c>
      <c r="D22" s="202" t="s">
        <v>22</v>
      </c>
      <c r="E22" s="203"/>
      <c r="F22" s="203"/>
      <c r="G22" s="203"/>
      <c r="H22" s="203"/>
      <c r="I22" s="204"/>
    </row>
    <row r="24" spans="2:9">
      <c r="B24" s="205" t="s">
        <v>23</v>
      </c>
      <c r="C24" s="211"/>
      <c r="D24" s="211"/>
      <c r="E24" s="211"/>
      <c r="F24" s="211"/>
      <c r="G24" s="211"/>
      <c r="H24" s="211"/>
      <c r="I24" s="211"/>
    </row>
    <row r="25" spans="2:9">
      <c r="B25" s="212">
        <f>'Resumen Ejecutivo '!Y89</f>
        <v>0</v>
      </c>
      <c r="C25" s="213"/>
      <c r="D25" s="213"/>
      <c r="E25" s="213"/>
      <c r="F25" s="213"/>
      <c r="G25" s="213"/>
      <c r="H25" s="213"/>
      <c r="I25" s="214"/>
    </row>
    <row r="27" spans="2:9">
      <c r="B27" s="205" t="s">
        <v>24</v>
      </c>
      <c r="C27" s="205"/>
      <c r="D27" s="205"/>
      <c r="E27" s="205"/>
      <c r="F27" s="205"/>
      <c r="G27" s="205"/>
      <c r="H27" s="205"/>
      <c r="I27" s="205"/>
    </row>
    <row r="28" spans="2:9">
      <c r="B28" s="206" t="s">
        <v>6</v>
      </c>
      <c r="C28" s="206"/>
      <c r="D28" s="206"/>
      <c r="E28" s="206"/>
      <c r="F28" s="206"/>
      <c r="G28" s="206"/>
      <c r="H28" s="206"/>
      <c r="I28" s="206"/>
    </row>
    <row r="29" spans="2:9">
      <c r="B29" s="23">
        <v>1</v>
      </c>
      <c r="C29" s="24" t="s">
        <v>25</v>
      </c>
      <c r="D29" s="202" t="s">
        <v>26</v>
      </c>
      <c r="E29" s="203"/>
      <c r="F29" s="203"/>
      <c r="G29" s="203"/>
      <c r="H29" s="203"/>
      <c r="I29" s="204"/>
    </row>
    <row r="30" spans="2:9">
      <c r="B30" s="23">
        <v>2</v>
      </c>
      <c r="C30" s="24" t="s">
        <v>27</v>
      </c>
      <c r="D30" s="202" t="s">
        <v>28</v>
      </c>
      <c r="E30" s="203"/>
      <c r="F30" s="203"/>
      <c r="G30" s="203"/>
      <c r="H30" s="203"/>
      <c r="I30" s="204"/>
    </row>
    <row r="31" spans="2:9" ht="25.5">
      <c r="B31" s="23">
        <v>3</v>
      </c>
      <c r="C31" s="33" t="s">
        <v>29</v>
      </c>
      <c r="D31" s="202" t="s">
        <v>30</v>
      </c>
      <c r="E31" s="203"/>
      <c r="F31" s="203"/>
      <c r="G31" s="203"/>
      <c r="H31" s="203"/>
      <c r="I31" s="204"/>
    </row>
    <row r="32" spans="2:9" ht="25.5">
      <c r="B32" s="23">
        <v>4</v>
      </c>
      <c r="C32" s="33" t="s">
        <v>31</v>
      </c>
      <c r="D32" s="208" t="s">
        <v>32</v>
      </c>
      <c r="E32" s="209"/>
      <c r="F32" s="209"/>
      <c r="G32" s="209"/>
      <c r="H32" s="209"/>
      <c r="I32" s="210"/>
    </row>
    <row r="33" spans="2:9" ht="25.5">
      <c r="B33" s="23">
        <v>5</v>
      </c>
      <c r="C33" s="33" t="s">
        <v>33</v>
      </c>
      <c r="D33" s="202" t="s">
        <v>34</v>
      </c>
      <c r="E33" s="203"/>
      <c r="F33" s="203"/>
      <c r="G33" s="203"/>
      <c r="H33" s="203"/>
      <c r="I33" s="204"/>
    </row>
    <row r="34" spans="2:9" ht="25.5">
      <c r="B34" s="23">
        <v>6</v>
      </c>
      <c r="C34" s="33" t="s">
        <v>35</v>
      </c>
      <c r="D34" s="202" t="s">
        <v>36</v>
      </c>
      <c r="E34" s="203"/>
      <c r="F34" s="203"/>
      <c r="G34" s="203"/>
      <c r="H34" s="203"/>
      <c r="I34" s="204"/>
    </row>
    <row r="36" spans="2:9">
      <c r="B36" s="205" t="s">
        <v>37</v>
      </c>
      <c r="C36" s="211"/>
      <c r="D36" s="211"/>
      <c r="E36" s="211"/>
      <c r="F36" s="211"/>
      <c r="G36" s="211"/>
      <c r="H36" s="211"/>
      <c r="I36" s="211"/>
    </row>
    <row r="37" spans="2:9">
      <c r="B37" s="212">
        <f>'Resumen Ejecutivo '!Y101</f>
        <v>0</v>
      </c>
      <c r="C37" s="213"/>
      <c r="D37" s="213"/>
      <c r="E37" s="213"/>
      <c r="F37" s="213"/>
      <c r="G37" s="213"/>
      <c r="H37" s="213"/>
      <c r="I37" s="214"/>
    </row>
  </sheetData>
  <mergeCells count="27">
    <mergeCell ref="B37:I37"/>
    <mergeCell ref="B8:I8"/>
    <mergeCell ref="D9:H9"/>
    <mergeCell ref="D10:H10"/>
    <mergeCell ref="D11:H11"/>
    <mergeCell ref="D32:I32"/>
    <mergeCell ref="D33:I33"/>
    <mergeCell ref="D34:I34"/>
    <mergeCell ref="B36:I36"/>
    <mergeCell ref="B25:I25"/>
    <mergeCell ref="B27:I27"/>
    <mergeCell ref="B28:I28"/>
    <mergeCell ref="D29:I29"/>
    <mergeCell ref="D30:I30"/>
    <mergeCell ref="D31:I31"/>
    <mergeCell ref="D18:I18"/>
    <mergeCell ref="D19:I19"/>
    <mergeCell ref="D20:I20"/>
    <mergeCell ref="D21:I21"/>
    <mergeCell ref="D22:I22"/>
    <mergeCell ref="B24:I24"/>
    <mergeCell ref="D17:I17"/>
    <mergeCell ref="B13:I13"/>
    <mergeCell ref="B14:I14"/>
    <mergeCell ref="B7:I7"/>
    <mergeCell ref="D15:I15"/>
    <mergeCell ref="D16:I16"/>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F306"/>
  <sheetViews>
    <sheetView showGridLines="0" tabSelected="1" topLeftCell="G27" zoomScale="90" zoomScaleNormal="90" workbookViewId="0">
      <selection activeCell="A170" sqref="A169:XFD170"/>
    </sheetView>
  </sheetViews>
  <sheetFormatPr baseColWidth="10" defaultColWidth="11.42578125" defaultRowHeight="15"/>
  <cols>
    <col min="1" max="1" width="6.28515625" customWidth="1"/>
    <col min="2" max="2" width="21.28515625" style="35" customWidth="1"/>
    <col min="3" max="3" width="18.28515625" customWidth="1"/>
    <col min="4" max="4" width="23.85546875" customWidth="1"/>
    <col min="5" max="5" width="48.28515625" customWidth="1"/>
    <col min="6" max="6" width="16.7109375" hidden="1" customWidth="1"/>
    <col min="7" max="7" width="18.42578125" style="1" customWidth="1"/>
    <col min="8" max="8" width="21.28515625" customWidth="1"/>
    <col min="9" max="9" width="22.7109375" style="1" customWidth="1"/>
    <col min="10" max="10" width="17.140625" customWidth="1"/>
    <col min="11" max="11" width="11.85546875" customWidth="1"/>
    <col min="12" max="12" width="12" customWidth="1"/>
    <col min="13" max="13" width="19" customWidth="1"/>
    <col min="14" max="14" width="10.42578125" customWidth="1"/>
    <col min="15" max="15" width="11.42578125" customWidth="1"/>
    <col min="16" max="16" width="22.28515625" customWidth="1"/>
    <col min="17" max="17" width="9.28515625" customWidth="1"/>
    <col min="18" max="18" width="10.28515625" customWidth="1"/>
    <col min="19" max="19" width="22.85546875" customWidth="1"/>
    <col min="20" max="20" width="12.28515625" customWidth="1"/>
    <col min="21" max="21" width="11.42578125" customWidth="1"/>
    <col min="22" max="22" width="27.42578125" style="10" customWidth="1"/>
    <col min="23" max="23" width="10.28515625" style="10" hidden="1" customWidth="1"/>
    <col min="24" max="24" width="13.85546875" style="10" hidden="1" customWidth="1"/>
    <col min="25" max="25" width="9.42578125" style="10" hidden="1" customWidth="1"/>
    <col min="26" max="26" width="11.42578125" style="10" hidden="1" customWidth="1"/>
    <col min="27" max="27" width="21" customWidth="1"/>
    <col min="28" max="28" width="50.42578125" bestFit="1" customWidth="1"/>
    <col min="30" max="30" width="18.140625" bestFit="1" customWidth="1"/>
    <col min="31" max="31" width="7.140625" bestFit="1" customWidth="1"/>
  </cols>
  <sheetData>
    <row r="1" spans="2:32">
      <c r="B1"/>
      <c r="V1" s="277" t="s">
        <v>38</v>
      </c>
      <c r="W1" s="277"/>
      <c r="X1" s="277"/>
      <c r="Y1" s="277"/>
      <c r="Z1" s="277"/>
      <c r="AA1" s="277"/>
      <c r="AB1" s="277"/>
      <c r="AC1" s="11"/>
      <c r="AD1" s="278"/>
      <c r="AE1" s="278"/>
      <c r="AF1" s="278"/>
    </row>
    <row r="2" spans="2:32">
      <c r="B2"/>
      <c r="G2" s="279" t="s">
        <v>39</v>
      </c>
      <c r="H2" s="279"/>
      <c r="I2" s="279"/>
      <c r="J2" s="279"/>
      <c r="K2" s="279"/>
      <c r="L2" s="279"/>
      <c r="M2" s="279"/>
      <c r="N2" s="279"/>
      <c r="O2" s="279"/>
      <c r="P2" s="279"/>
      <c r="Q2" s="279"/>
      <c r="R2" s="279"/>
      <c r="S2" s="279"/>
      <c r="T2" s="279"/>
      <c r="U2" s="279"/>
      <c r="V2" s="279"/>
      <c r="W2" s="279"/>
      <c r="X2" s="279"/>
      <c r="Y2" s="279"/>
      <c r="Z2" s="279"/>
      <c r="AA2" s="278" t="s">
        <v>40</v>
      </c>
      <c r="AB2" s="278"/>
      <c r="AC2" s="12"/>
      <c r="AD2" s="278"/>
      <c r="AE2" s="278"/>
      <c r="AF2" s="278"/>
    </row>
    <row r="3" spans="2:32">
      <c r="B3"/>
      <c r="G3" s="279" t="s">
        <v>41</v>
      </c>
      <c r="H3" s="279"/>
      <c r="I3" s="279"/>
      <c r="J3" s="279"/>
      <c r="K3" s="279"/>
      <c r="L3" s="279"/>
      <c r="M3" s="279"/>
      <c r="N3" s="279"/>
      <c r="O3" s="279"/>
      <c r="P3" s="279"/>
      <c r="Q3" s="279"/>
      <c r="R3" s="279"/>
      <c r="S3" s="279"/>
      <c r="T3" s="279"/>
      <c r="U3" s="279"/>
      <c r="V3" s="279"/>
      <c r="W3" s="279"/>
      <c r="X3" s="279"/>
      <c r="Y3" s="279"/>
      <c r="Z3" s="279"/>
      <c r="AA3" s="278" t="s">
        <v>42</v>
      </c>
      <c r="AB3" s="278"/>
      <c r="AC3" s="13"/>
      <c r="AD3" s="2"/>
      <c r="AE3" s="3"/>
      <c r="AF3" s="3"/>
    </row>
    <row r="4" spans="2:32">
      <c r="B4"/>
      <c r="G4" s="280" t="s">
        <v>43</v>
      </c>
      <c r="H4" s="280"/>
      <c r="I4" s="280"/>
      <c r="J4" s="280"/>
      <c r="K4" s="280"/>
      <c r="L4" s="280"/>
      <c r="M4" s="280"/>
      <c r="N4" s="280"/>
      <c r="O4" s="280"/>
      <c r="P4" s="280"/>
      <c r="Q4" s="280"/>
      <c r="R4" s="280"/>
      <c r="S4" s="280"/>
      <c r="T4" s="280"/>
      <c r="U4" s="280"/>
      <c r="V4" s="280"/>
      <c r="W4" s="280"/>
      <c r="X4" s="280"/>
      <c r="Y4" s="280"/>
      <c r="Z4" s="280"/>
      <c r="AA4" s="278" t="s">
        <v>44</v>
      </c>
      <c r="AB4" s="278"/>
      <c r="AC4" s="13"/>
      <c r="AD4" s="2"/>
      <c r="AE4" s="3"/>
      <c r="AF4" s="3"/>
    </row>
    <row r="5" spans="2:32">
      <c r="B5"/>
      <c r="J5" s="280"/>
      <c r="K5" s="280"/>
      <c r="L5" s="280"/>
      <c r="M5" s="280"/>
      <c r="N5" s="280"/>
      <c r="O5" s="280"/>
      <c r="P5" s="280"/>
      <c r="Q5" s="280"/>
      <c r="R5" s="280"/>
      <c r="S5" s="4"/>
      <c r="T5" s="4"/>
      <c r="U5" s="4"/>
      <c r="V5" s="5"/>
      <c r="W5" s="5"/>
      <c r="X5" s="5"/>
      <c r="Y5" s="5"/>
      <c r="Z5" s="5"/>
      <c r="AA5" s="278" t="s">
        <v>45</v>
      </c>
      <c r="AB5" s="278"/>
      <c r="AC5" s="13"/>
    </row>
    <row r="6" spans="2:32" s="6" customFormat="1" ht="19.5" customHeight="1">
      <c r="B6" s="271" t="s">
        <v>46</v>
      </c>
      <c r="C6" s="272"/>
      <c r="D6" s="59" t="s">
        <v>170</v>
      </c>
      <c r="E6" s="117"/>
      <c r="F6" s="46"/>
      <c r="G6" s="46"/>
      <c r="H6" s="46"/>
      <c r="I6" s="46"/>
      <c r="J6" s="46"/>
      <c r="K6" s="46"/>
      <c r="L6" s="46"/>
      <c r="M6" s="46"/>
      <c r="N6" s="46"/>
      <c r="O6" s="46"/>
      <c r="P6" s="46"/>
      <c r="Q6" s="46"/>
      <c r="R6" s="46"/>
      <c r="S6" s="46"/>
      <c r="T6" s="46"/>
      <c r="U6" s="46"/>
      <c r="V6" s="46"/>
      <c r="W6" s="46"/>
      <c r="X6" s="46"/>
      <c r="Y6" s="46"/>
      <c r="Z6" s="47"/>
      <c r="AA6" s="258"/>
      <c r="AB6" s="259"/>
    </row>
    <row r="7" spans="2:32" s="6" customFormat="1" ht="19.5" customHeight="1">
      <c r="B7" s="271" t="s">
        <v>47</v>
      </c>
      <c r="C7" s="272"/>
      <c r="D7" s="63" t="s">
        <v>172</v>
      </c>
      <c r="E7" s="46"/>
      <c r="F7" s="46"/>
      <c r="G7" s="46"/>
      <c r="H7" s="46"/>
      <c r="I7" s="46"/>
      <c r="J7" s="46"/>
      <c r="K7" s="46"/>
      <c r="L7" s="46"/>
      <c r="M7" s="46"/>
      <c r="N7" s="46"/>
      <c r="O7" s="46"/>
      <c r="P7" s="46"/>
      <c r="Q7" s="46"/>
      <c r="R7" s="46"/>
      <c r="S7" s="46"/>
      <c r="T7" s="46"/>
      <c r="U7" s="46"/>
      <c r="V7" s="46"/>
      <c r="W7" s="46"/>
      <c r="X7" s="46"/>
      <c r="Y7" s="46"/>
      <c r="Z7" s="47"/>
      <c r="AA7" s="258"/>
      <c r="AB7" s="259"/>
    </row>
    <row r="8" spans="2:32" s="6" customFormat="1" ht="19.5" customHeight="1">
      <c r="B8" s="271" t="s">
        <v>48</v>
      </c>
      <c r="C8" s="272"/>
      <c r="D8" s="63" t="s">
        <v>173</v>
      </c>
      <c r="E8" s="46"/>
      <c r="F8" s="46"/>
      <c r="G8" s="46"/>
      <c r="H8" s="46"/>
      <c r="I8" s="46"/>
      <c r="J8" s="46"/>
      <c r="K8" s="46"/>
      <c r="L8" s="46"/>
      <c r="M8" s="46"/>
      <c r="N8" s="46"/>
      <c r="O8" s="46"/>
      <c r="P8" s="46"/>
      <c r="Q8" s="46"/>
      <c r="R8" s="46"/>
      <c r="S8" s="46"/>
      <c r="T8" s="46"/>
      <c r="U8" s="46"/>
      <c r="V8" s="46"/>
      <c r="W8" s="46"/>
      <c r="X8" s="46"/>
      <c r="Y8" s="46"/>
      <c r="Z8" s="47"/>
      <c r="AA8" s="258"/>
      <c r="AB8" s="259"/>
    </row>
    <row r="9" spans="2:32" s="6" customFormat="1" ht="19.5" customHeight="1">
      <c r="B9" s="271" t="s">
        <v>49</v>
      </c>
      <c r="C9" s="272"/>
      <c r="D9" s="63" t="s">
        <v>174</v>
      </c>
      <c r="E9" s="46"/>
      <c r="F9" s="46"/>
      <c r="G9" s="46"/>
      <c r="H9" s="46"/>
      <c r="I9" s="46"/>
      <c r="J9" s="46"/>
      <c r="K9" s="46"/>
      <c r="L9" s="46"/>
      <c r="M9" s="46"/>
      <c r="N9" s="46"/>
      <c r="O9" s="46"/>
      <c r="P9" s="46"/>
      <c r="Q9" s="46"/>
      <c r="R9" s="46"/>
      <c r="S9" s="46"/>
      <c r="T9" s="46"/>
      <c r="U9" s="46"/>
      <c r="V9" s="46"/>
      <c r="W9" s="46"/>
      <c r="X9" s="46"/>
      <c r="Y9" s="46"/>
      <c r="Z9" s="47"/>
      <c r="AA9" s="258"/>
      <c r="AB9" s="259"/>
    </row>
    <row r="10" spans="2:32" s="6" customFormat="1" ht="19.5" customHeight="1">
      <c r="B10" s="271" t="s">
        <v>50</v>
      </c>
      <c r="C10" s="272"/>
      <c r="D10" s="63" t="s">
        <v>300</v>
      </c>
      <c r="E10" s="46"/>
      <c r="F10" s="46"/>
      <c r="G10" s="46"/>
      <c r="H10" s="46"/>
      <c r="I10" s="46"/>
      <c r="J10" s="46"/>
      <c r="K10" s="46"/>
      <c r="L10" s="46"/>
      <c r="M10" s="46"/>
      <c r="N10" s="46"/>
      <c r="O10" s="46"/>
      <c r="P10" s="46"/>
      <c r="Q10" s="46"/>
      <c r="R10" s="46"/>
      <c r="S10" s="46"/>
      <c r="T10" s="46"/>
      <c r="U10" s="46"/>
      <c r="V10" s="46"/>
      <c r="W10" s="46"/>
      <c r="X10" s="46"/>
      <c r="Y10" s="46"/>
      <c r="Z10" s="47"/>
      <c r="AA10" s="258"/>
      <c r="AB10" s="259"/>
    </row>
    <row r="11" spans="2:32" s="6" customFormat="1" ht="19.5" customHeight="1">
      <c r="B11" s="240"/>
      <c r="C11" s="241"/>
      <c r="D11" s="242"/>
      <c r="E11" s="243" t="s">
        <v>52</v>
      </c>
      <c r="F11" s="244"/>
      <c r="G11" s="244"/>
      <c r="H11" s="244"/>
      <c r="I11" s="244"/>
      <c r="J11" s="244"/>
      <c r="K11" s="244"/>
      <c r="L11" s="244"/>
      <c r="M11" s="244"/>
      <c r="N11" s="244"/>
      <c r="O11" s="244"/>
      <c r="P11" s="244"/>
      <c r="Q11" s="244"/>
      <c r="R11" s="244"/>
      <c r="S11" s="244"/>
      <c r="T11" s="244"/>
      <c r="U11" s="244"/>
      <c r="V11" s="244"/>
      <c r="W11" s="244"/>
      <c r="X11" s="244"/>
      <c r="Y11" s="244"/>
      <c r="Z11" s="244"/>
      <c r="AA11" s="244"/>
      <c r="AB11" s="245"/>
      <c r="AC11" s="14"/>
    </row>
    <row r="12" spans="2:32" s="7" customFormat="1" ht="12.75">
      <c r="B12" s="246" t="s">
        <v>99</v>
      </c>
      <c r="C12" s="246" t="s">
        <v>100</v>
      </c>
      <c r="D12" s="246" t="s">
        <v>123</v>
      </c>
      <c r="E12" s="248" t="s">
        <v>53</v>
      </c>
      <c r="F12" s="248" t="s">
        <v>54</v>
      </c>
      <c r="G12" s="248" t="s">
        <v>55</v>
      </c>
      <c r="H12" s="248" t="s">
        <v>11</v>
      </c>
      <c r="I12" s="248" t="s">
        <v>56</v>
      </c>
      <c r="J12" s="250" t="s">
        <v>57</v>
      </c>
      <c r="K12" s="251"/>
      <c r="L12" s="251"/>
      <c r="M12" s="251"/>
      <c r="N12" s="251"/>
      <c r="O12" s="251"/>
      <c r="P12" s="251"/>
      <c r="Q12" s="251"/>
      <c r="R12" s="251"/>
      <c r="S12" s="251"/>
      <c r="T12" s="251"/>
      <c r="U12" s="251"/>
      <c r="V12" s="252"/>
      <c r="W12" s="253" t="s">
        <v>58</v>
      </c>
      <c r="X12" s="254"/>
      <c r="Y12" s="254"/>
      <c r="Z12" s="255"/>
      <c r="AA12" s="256" t="s">
        <v>59</v>
      </c>
      <c r="AB12" s="247" t="s">
        <v>60</v>
      </c>
      <c r="AC12" s="15"/>
      <c r="AD12" s="207"/>
      <c r="AE12" s="207"/>
    </row>
    <row r="13" spans="2:32" s="7" customFormat="1" ht="12.75">
      <c r="B13" s="247"/>
      <c r="C13" s="247"/>
      <c r="D13" s="247"/>
      <c r="E13" s="249"/>
      <c r="F13" s="249"/>
      <c r="G13" s="249"/>
      <c r="H13" s="249"/>
      <c r="I13" s="249"/>
      <c r="J13" s="231" t="s">
        <v>61</v>
      </c>
      <c r="K13" s="234" t="s">
        <v>62</v>
      </c>
      <c r="L13" s="234"/>
      <c r="M13" s="234"/>
      <c r="N13" s="234"/>
      <c r="O13" s="234"/>
      <c r="P13" s="234"/>
      <c r="Q13" s="234"/>
      <c r="R13" s="234"/>
      <c r="S13" s="234"/>
      <c r="T13" s="234"/>
      <c r="U13" s="234"/>
      <c r="V13" s="235"/>
      <c r="W13" s="253"/>
      <c r="X13" s="254"/>
      <c r="Y13" s="254"/>
      <c r="Z13" s="255"/>
      <c r="AA13" s="256"/>
      <c r="AB13" s="247"/>
      <c r="AC13" s="15"/>
      <c r="AD13" s="19"/>
      <c r="AE13" s="19"/>
    </row>
    <row r="14" spans="2:32" s="7" customFormat="1" ht="12.75">
      <c r="B14" s="247"/>
      <c r="C14" s="247"/>
      <c r="D14" s="247"/>
      <c r="E14" s="249"/>
      <c r="F14" s="249"/>
      <c r="G14" s="249"/>
      <c r="H14" s="249"/>
      <c r="I14" s="249"/>
      <c r="J14" s="232"/>
      <c r="K14" s="236" t="s">
        <v>63</v>
      </c>
      <c r="L14" s="236"/>
      <c r="M14" s="236"/>
      <c r="N14" s="236" t="s">
        <v>64</v>
      </c>
      <c r="O14" s="236"/>
      <c r="P14" s="236"/>
      <c r="Q14" s="237" t="s">
        <v>65</v>
      </c>
      <c r="R14" s="238"/>
      <c r="S14" s="239"/>
      <c r="T14" s="237" t="s">
        <v>66</v>
      </c>
      <c r="U14" s="238"/>
      <c r="V14" s="239"/>
      <c r="W14" s="250"/>
      <c r="X14" s="251"/>
      <c r="Y14" s="251"/>
      <c r="Z14" s="252"/>
      <c r="AA14" s="257"/>
      <c r="AB14" s="247"/>
      <c r="AC14" s="15"/>
      <c r="AD14" s="19"/>
      <c r="AE14" s="19"/>
    </row>
    <row r="15" spans="2:32" s="7" customFormat="1" ht="25.5">
      <c r="B15" s="248"/>
      <c r="C15" s="248"/>
      <c r="D15" s="248"/>
      <c r="E15" s="249"/>
      <c r="F15" s="249"/>
      <c r="G15" s="249"/>
      <c r="H15" s="249"/>
      <c r="I15" s="249"/>
      <c r="J15" s="233"/>
      <c r="K15" s="8" t="s">
        <v>67</v>
      </c>
      <c r="L15" s="8" t="s">
        <v>68</v>
      </c>
      <c r="M15" s="8" t="s">
        <v>69</v>
      </c>
      <c r="N15" s="8" t="s">
        <v>70</v>
      </c>
      <c r="O15" s="9" t="s">
        <v>71</v>
      </c>
      <c r="P15" s="8" t="s">
        <v>72</v>
      </c>
      <c r="Q15" s="8" t="s">
        <v>73</v>
      </c>
      <c r="R15" s="8" t="s">
        <v>74</v>
      </c>
      <c r="S15" s="8" t="s">
        <v>75</v>
      </c>
      <c r="T15" s="9" t="s">
        <v>76</v>
      </c>
      <c r="U15" s="9" t="s">
        <v>77</v>
      </c>
      <c r="V15" s="9" t="s">
        <v>78</v>
      </c>
      <c r="W15" s="17" t="s">
        <v>79</v>
      </c>
      <c r="X15" s="17" t="s">
        <v>80</v>
      </c>
      <c r="Y15" s="17" t="s">
        <v>81</v>
      </c>
      <c r="Z15" s="17" t="s">
        <v>82</v>
      </c>
      <c r="AA15" s="9" t="s">
        <v>83</v>
      </c>
      <c r="AB15" s="248"/>
      <c r="AC15" s="15"/>
      <c r="AD15" s="20"/>
      <c r="AE15" s="18"/>
    </row>
    <row r="16" spans="2:32" s="7" customFormat="1" ht="92.25" customHeight="1">
      <c r="B16" s="273"/>
      <c r="C16" s="223" t="s">
        <v>169</v>
      </c>
      <c r="D16" s="44" t="s">
        <v>124</v>
      </c>
      <c r="E16" s="38" t="s">
        <v>128</v>
      </c>
      <c r="F16" s="21"/>
      <c r="G16" s="39" t="s">
        <v>101</v>
      </c>
      <c r="H16" s="39" t="s">
        <v>111</v>
      </c>
      <c r="I16" s="39" t="s">
        <v>102</v>
      </c>
      <c r="J16" s="40">
        <v>150</v>
      </c>
      <c r="K16" s="41"/>
      <c r="L16" s="41"/>
      <c r="M16" s="41">
        <v>30</v>
      </c>
      <c r="N16" s="29"/>
      <c r="O16" s="29"/>
      <c r="P16" s="41">
        <v>35</v>
      </c>
      <c r="Q16" s="29"/>
      <c r="R16" s="29"/>
      <c r="S16" s="41">
        <v>45</v>
      </c>
      <c r="T16" s="29"/>
      <c r="U16" s="29"/>
      <c r="V16" s="41">
        <v>40</v>
      </c>
      <c r="W16" s="22"/>
      <c r="X16" s="22"/>
      <c r="Y16" s="22"/>
      <c r="Z16" s="22"/>
      <c r="AA16" s="186"/>
      <c r="AB16" s="31"/>
      <c r="AC16" s="15"/>
      <c r="AD16" s="20"/>
      <c r="AE16" s="18"/>
    </row>
    <row r="17" spans="2:31" s="7" customFormat="1" ht="89.25">
      <c r="B17" s="274"/>
      <c r="C17" s="276"/>
      <c r="D17" s="44" t="s">
        <v>125</v>
      </c>
      <c r="E17" s="42" t="s">
        <v>103</v>
      </c>
      <c r="F17" s="21"/>
      <c r="G17" s="39" t="s">
        <v>104</v>
      </c>
      <c r="H17" s="39" t="s">
        <v>105</v>
      </c>
      <c r="I17" s="39" t="s">
        <v>106</v>
      </c>
      <c r="J17" s="28" t="s">
        <v>107</v>
      </c>
      <c r="K17" s="29"/>
      <c r="L17" s="29"/>
      <c r="M17" s="29"/>
      <c r="N17" s="29"/>
      <c r="O17" s="27"/>
      <c r="P17" s="29"/>
      <c r="Q17" s="29"/>
      <c r="R17" s="29"/>
      <c r="S17" s="29"/>
      <c r="T17" s="27"/>
      <c r="U17" s="27"/>
      <c r="V17" s="27"/>
      <c r="W17" s="22"/>
      <c r="X17" s="22"/>
      <c r="Y17" s="22"/>
      <c r="Z17" s="22"/>
      <c r="AA17" s="186"/>
      <c r="AB17" s="31"/>
      <c r="AC17" s="15"/>
      <c r="AD17" s="20"/>
      <c r="AE17" s="18"/>
    </row>
    <row r="18" spans="2:31" s="7" customFormat="1" ht="51">
      <c r="B18" s="274"/>
      <c r="C18" s="276"/>
      <c r="D18" s="281" t="s">
        <v>126</v>
      </c>
      <c r="E18" s="38" t="s">
        <v>108</v>
      </c>
      <c r="F18" s="21"/>
      <c r="G18" s="39" t="s">
        <v>109</v>
      </c>
      <c r="H18" s="39" t="s">
        <v>110</v>
      </c>
      <c r="I18" s="39" t="s">
        <v>112</v>
      </c>
      <c r="J18" s="40">
        <v>1</v>
      </c>
      <c r="K18" s="29"/>
      <c r="L18" s="29"/>
      <c r="M18" s="29"/>
      <c r="N18" s="29"/>
      <c r="O18" s="27"/>
      <c r="P18" s="29"/>
      <c r="Q18" s="29"/>
      <c r="R18" s="29"/>
      <c r="S18" s="29"/>
      <c r="T18" s="27"/>
      <c r="U18" s="27"/>
      <c r="V18" s="27"/>
      <c r="W18" s="22"/>
      <c r="X18" s="22"/>
      <c r="Y18" s="22"/>
      <c r="Z18" s="22"/>
      <c r="AA18" s="186"/>
      <c r="AB18" s="31"/>
      <c r="AC18" s="15"/>
      <c r="AD18" s="20"/>
      <c r="AE18" s="18"/>
    </row>
    <row r="19" spans="2:31" s="7" customFormat="1" ht="51">
      <c r="B19" s="274"/>
      <c r="C19" s="276"/>
      <c r="D19" s="282"/>
      <c r="E19" s="38" t="s">
        <v>113</v>
      </c>
      <c r="F19" s="21"/>
      <c r="G19" s="39" t="s">
        <v>114</v>
      </c>
      <c r="H19" s="39" t="s">
        <v>115</v>
      </c>
      <c r="I19" s="39" t="s">
        <v>116</v>
      </c>
      <c r="J19" s="40">
        <v>1</v>
      </c>
      <c r="K19" s="29"/>
      <c r="L19" s="29"/>
      <c r="M19" s="29"/>
      <c r="N19" s="29"/>
      <c r="O19" s="27"/>
      <c r="P19" s="29"/>
      <c r="Q19" s="29"/>
      <c r="R19" s="29"/>
      <c r="S19" s="29"/>
      <c r="T19" s="27"/>
      <c r="U19" s="27"/>
      <c r="V19" s="27"/>
      <c r="W19" s="22"/>
      <c r="X19" s="22"/>
      <c r="Y19" s="22"/>
      <c r="Z19" s="22"/>
      <c r="AA19" s="186"/>
      <c r="AB19" s="31"/>
      <c r="AC19" s="15"/>
      <c r="AD19" s="20"/>
      <c r="AE19" s="18"/>
    </row>
    <row r="20" spans="2:31" s="7" customFormat="1" ht="127.5">
      <c r="B20" s="275"/>
      <c r="C20" s="276"/>
      <c r="D20" s="45" t="s">
        <v>127</v>
      </c>
      <c r="E20" s="38" t="s">
        <v>117</v>
      </c>
      <c r="F20" s="21"/>
      <c r="G20" s="39" t="s">
        <v>118</v>
      </c>
      <c r="H20" s="39" t="s">
        <v>119</v>
      </c>
      <c r="I20" s="39" t="s">
        <v>122</v>
      </c>
      <c r="J20" s="40" t="s">
        <v>120</v>
      </c>
      <c r="K20" s="29"/>
      <c r="L20" s="29"/>
      <c r="M20" s="37" t="s">
        <v>121</v>
      </c>
      <c r="N20" s="29"/>
      <c r="O20" s="27"/>
      <c r="P20" s="29"/>
      <c r="Q20" s="29"/>
      <c r="R20" s="29"/>
      <c r="S20" s="29"/>
      <c r="T20" s="27"/>
      <c r="U20" s="27"/>
      <c r="V20" s="39">
        <v>1</v>
      </c>
      <c r="W20" s="22"/>
      <c r="X20" s="22"/>
      <c r="Y20" s="22"/>
      <c r="Z20" s="22"/>
      <c r="AA20" s="186"/>
      <c r="AB20" s="31"/>
      <c r="AC20" s="15"/>
      <c r="AD20" s="20"/>
      <c r="AE20" s="18"/>
    </row>
    <row r="21" spans="2:31" s="7" customFormat="1" ht="12.75">
      <c r="B21" s="64" t="s">
        <v>46</v>
      </c>
      <c r="C21" s="66" t="s">
        <v>171</v>
      </c>
      <c r="D21" s="66"/>
      <c r="E21" s="46"/>
      <c r="F21" s="46"/>
      <c r="G21" s="46"/>
      <c r="H21" s="46"/>
      <c r="I21" s="46"/>
      <c r="J21" s="46"/>
      <c r="K21" s="46"/>
      <c r="L21" s="46"/>
      <c r="M21" s="46"/>
      <c r="N21" s="46"/>
      <c r="O21" s="46"/>
      <c r="P21" s="46"/>
      <c r="Q21" s="46"/>
      <c r="R21" s="46"/>
      <c r="S21" s="46"/>
      <c r="T21" s="46"/>
      <c r="U21" s="46"/>
      <c r="V21" s="46"/>
      <c r="W21" s="22"/>
      <c r="X21" s="22"/>
      <c r="Y21" s="22"/>
      <c r="Z21" s="22"/>
      <c r="AA21" s="57"/>
      <c r="AB21" s="58"/>
      <c r="AC21" s="15"/>
      <c r="AD21" s="20"/>
      <c r="AE21" s="18"/>
    </row>
    <row r="22" spans="2:31" s="62" customFormat="1" ht="12.75" customHeight="1">
      <c r="B22" s="49" t="s">
        <v>47</v>
      </c>
      <c r="C22" s="72" t="s">
        <v>172</v>
      </c>
      <c r="D22" s="65"/>
      <c r="E22" s="65"/>
      <c r="F22" s="65"/>
      <c r="G22" s="65"/>
      <c r="H22" s="46"/>
      <c r="I22" s="46"/>
      <c r="J22" s="46"/>
      <c r="K22" s="46"/>
      <c r="L22" s="46"/>
      <c r="M22" s="46"/>
      <c r="N22" s="46"/>
      <c r="O22" s="46"/>
      <c r="P22" s="46"/>
      <c r="Q22" s="46"/>
      <c r="R22" s="46"/>
      <c r="S22" s="46"/>
      <c r="T22" s="46"/>
      <c r="U22" s="46"/>
      <c r="V22" s="46"/>
      <c r="W22" s="60"/>
      <c r="X22" s="60"/>
      <c r="Y22" s="60"/>
      <c r="Z22" s="60"/>
      <c r="AA22" s="258"/>
      <c r="AB22" s="259"/>
      <c r="AC22" s="61"/>
      <c r="AD22" s="20"/>
      <c r="AE22" s="20"/>
    </row>
    <row r="23" spans="2:31" s="7" customFormat="1" ht="12.75">
      <c r="B23" s="49" t="s">
        <v>48</v>
      </c>
      <c r="C23" s="67" t="s">
        <v>173</v>
      </c>
      <c r="D23" s="67"/>
      <c r="E23" s="51"/>
      <c r="F23" s="51"/>
      <c r="G23" s="51"/>
      <c r="H23" s="46"/>
      <c r="I23" s="46"/>
      <c r="J23" s="46"/>
      <c r="K23" s="46"/>
      <c r="L23" s="46"/>
      <c r="M23" s="46"/>
      <c r="N23" s="46"/>
      <c r="O23" s="46"/>
      <c r="P23" s="46"/>
      <c r="Q23" s="46"/>
      <c r="R23" s="46"/>
      <c r="S23" s="46"/>
      <c r="T23" s="46"/>
      <c r="U23" s="46"/>
      <c r="V23" s="46"/>
      <c r="W23" s="22"/>
      <c r="X23" s="22"/>
      <c r="Y23" s="22"/>
      <c r="Z23" s="22"/>
      <c r="AA23" s="258"/>
      <c r="AB23" s="259"/>
      <c r="AC23" s="15"/>
      <c r="AD23" s="20"/>
      <c r="AE23" s="18"/>
    </row>
    <row r="24" spans="2:31" s="7" customFormat="1" ht="12.75">
      <c r="B24" s="49" t="s">
        <v>49</v>
      </c>
      <c r="C24" s="71" t="s">
        <v>174</v>
      </c>
      <c r="D24" s="68"/>
      <c r="E24" s="51"/>
      <c r="F24" s="51"/>
      <c r="G24" s="51"/>
      <c r="H24" s="46"/>
      <c r="I24" s="46"/>
      <c r="J24" s="46"/>
      <c r="K24" s="46"/>
      <c r="L24" s="46"/>
      <c r="M24" s="46"/>
      <c r="N24" s="46"/>
      <c r="O24" s="46"/>
      <c r="P24" s="46"/>
      <c r="Q24" s="46"/>
      <c r="R24" s="46"/>
      <c r="S24" s="46"/>
      <c r="T24" s="46"/>
      <c r="U24" s="46"/>
      <c r="V24" s="46"/>
      <c r="W24" s="22"/>
      <c r="X24" s="22"/>
      <c r="Y24" s="22"/>
      <c r="Z24" s="22"/>
      <c r="AA24" s="258"/>
      <c r="AB24" s="259"/>
      <c r="AC24" s="15"/>
      <c r="AD24" s="20"/>
      <c r="AE24" s="18"/>
    </row>
    <row r="25" spans="2:31" s="7" customFormat="1" ht="12.75">
      <c r="B25" s="240"/>
      <c r="C25" s="241"/>
      <c r="D25" s="242"/>
      <c r="E25" s="243" t="s">
        <v>52</v>
      </c>
      <c r="F25" s="244"/>
      <c r="G25" s="244"/>
      <c r="H25" s="244"/>
      <c r="I25" s="244"/>
      <c r="J25" s="244"/>
      <c r="K25" s="244"/>
      <c r="L25" s="244"/>
      <c r="M25" s="244"/>
      <c r="N25" s="244"/>
      <c r="O25" s="244"/>
      <c r="P25" s="244"/>
      <c r="Q25" s="244"/>
      <c r="R25" s="244"/>
      <c r="S25" s="244"/>
      <c r="T25" s="244"/>
      <c r="U25" s="244"/>
      <c r="V25" s="244"/>
      <c r="W25" s="244"/>
      <c r="X25" s="244"/>
      <c r="Y25" s="244"/>
      <c r="Z25" s="244"/>
      <c r="AA25" s="244"/>
      <c r="AB25" s="245"/>
      <c r="AC25" s="15"/>
      <c r="AD25" s="20"/>
      <c r="AE25" s="18"/>
    </row>
    <row r="26" spans="2:31" s="7" customFormat="1" ht="12.75" customHeight="1">
      <c r="B26" s="246" t="s">
        <v>99</v>
      </c>
      <c r="C26" s="246" t="s">
        <v>100</v>
      </c>
      <c r="D26" s="246" t="s">
        <v>123</v>
      </c>
      <c r="E26" s="248" t="s">
        <v>53</v>
      </c>
      <c r="F26" s="248" t="s">
        <v>54</v>
      </c>
      <c r="G26" s="248" t="s">
        <v>55</v>
      </c>
      <c r="H26" s="248" t="s">
        <v>11</v>
      </c>
      <c r="I26" s="248" t="s">
        <v>56</v>
      </c>
      <c r="J26" s="250" t="s">
        <v>57</v>
      </c>
      <c r="K26" s="251"/>
      <c r="L26" s="251"/>
      <c r="M26" s="251"/>
      <c r="N26" s="251"/>
      <c r="O26" s="251"/>
      <c r="P26" s="251"/>
      <c r="Q26" s="251"/>
      <c r="R26" s="251"/>
      <c r="S26" s="251"/>
      <c r="T26" s="251"/>
      <c r="U26" s="251"/>
      <c r="V26" s="252"/>
      <c r="W26" s="253" t="s">
        <v>58</v>
      </c>
      <c r="X26" s="254"/>
      <c r="Y26" s="254"/>
      <c r="Z26" s="255"/>
      <c r="AA26" s="256" t="s">
        <v>59</v>
      </c>
      <c r="AB26" s="247" t="s">
        <v>60</v>
      </c>
      <c r="AC26" s="15"/>
      <c r="AD26" s="20"/>
      <c r="AE26" s="18"/>
    </row>
    <row r="27" spans="2:31" s="7" customFormat="1" ht="12.75">
      <c r="B27" s="247"/>
      <c r="C27" s="247"/>
      <c r="D27" s="247"/>
      <c r="E27" s="249"/>
      <c r="F27" s="249"/>
      <c r="G27" s="249"/>
      <c r="H27" s="249"/>
      <c r="I27" s="249"/>
      <c r="J27" s="231" t="s">
        <v>61</v>
      </c>
      <c r="K27" s="234" t="s">
        <v>62</v>
      </c>
      <c r="L27" s="234"/>
      <c r="M27" s="234"/>
      <c r="N27" s="234"/>
      <c r="O27" s="234"/>
      <c r="P27" s="234"/>
      <c r="Q27" s="234"/>
      <c r="R27" s="234"/>
      <c r="S27" s="234"/>
      <c r="T27" s="234"/>
      <c r="U27" s="234"/>
      <c r="V27" s="235"/>
      <c r="W27" s="253"/>
      <c r="X27" s="254"/>
      <c r="Y27" s="254"/>
      <c r="Z27" s="255"/>
      <c r="AA27" s="256"/>
      <c r="AB27" s="247"/>
      <c r="AC27" s="15"/>
      <c r="AD27" s="20"/>
      <c r="AE27" s="18"/>
    </row>
    <row r="28" spans="2:31" s="7" customFormat="1" ht="12.75">
      <c r="B28" s="247"/>
      <c r="C28" s="247"/>
      <c r="D28" s="247"/>
      <c r="E28" s="249"/>
      <c r="F28" s="249"/>
      <c r="G28" s="249"/>
      <c r="H28" s="249"/>
      <c r="I28" s="249"/>
      <c r="J28" s="232"/>
      <c r="K28" s="236" t="s">
        <v>63</v>
      </c>
      <c r="L28" s="236"/>
      <c r="M28" s="236"/>
      <c r="N28" s="236" t="s">
        <v>64</v>
      </c>
      <c r="O28" s="236"/>
      <c r="P28" s="236"/>
      <c r="Q28" s="237" t="s">
        <v>65</v>
      </c>
      <c r="R28" s="238"/>
      <c r="S28" s="239"/>
      <c r="T28" s="237" t="s">
        <v>66</v>
      </c>
      <c r="U28" s="238"/>
      <c r="V28" s="239"/>
      <c r="W28" s="250"/>
      <c r="X28" s="251"/>
      <c r="Y28" s="251"/>
      <c r="Z28" s="252"/>
      <c r="AA28" s="257"/>
      <c r="AB28" s="247"/>
      <c r="AC28" s="15"/>
      <c r="AD28" s="20"/>
      <c r="AE28" s="18"/>
    </row>
    <row r="29" spans="2:31" s="7" customFormat="1" ht="25.5">
      <c r="B29" s="248"/>
      <c r="C29" s="248"/>
      <c r="D29" s="248"/>
      <c r="E29" s="249"/>
      <c r="F29" s="249"/>
      <c r="G29" s="249"/>
      <c r="H29" s="249"/>
      <c r="I29" s="249"/>
      <c r="J29" s="233"/>
      <c r="K29" s="8" t="s">
        <v>67</v>
      </c>
      <c r="L29" s="8" t="s">
        <v>68</v>
      </c>
      <c r="M29" s="8" t="s">
        <v>69</v>
      </c>
      <c r="N29" s="8" t="s">
        <v>70</v>
      </c>
      <c r="O29" s="9" t="s">
        <v>71</v>
      </c>
      <c r="P29" s="8" t="s">
        <v>72</v>
      </c>
      <c r="Q29" s="8" t="s">
        <v>73</v>
      </c>
      <c r="R29" s="8" t="s">
        <v>74</v>
      </c>
      <c r="S29" s="8" t="s">
        <v>75</v>
      </c>
      <c r="T29" s="9" t="s">
        <v>76</v>
      </c>
      <c r="U29" s="9" t="s">
        <v>77</v>
      </c>
      <c r="V29" s="9" t="s">
        <v>78</v>
      </c>
      <c r="W29" s="17" t="s">
        <v>79</v>
      </c>
      <c r="X29" s="17" t="s">
        <v>80</v>
      </c>
      <c r="Y29" s="17" t="s">
        <v>81</v>
      </c>
      <c r="Z29" s="17" t="s">
        <v>82</v>
      </c>
      <c r="AA29" s="9" t="s">
        <v>83</v>
      </c>
      <c r="AB29" s="248"/>
      <c r="AC29" s="15"/>
      <c r="AD29" s="20"/>
      <c r="AE29" s="18"/>
    </row>
    <row r="30" spans="2:31" s="7" customFormat="1" ht="12.75" hidden="1" customHeight="1">
      <c r="B30" s="36"/>
      <c r="C30" s="43"/>
      <c r="D30" s="43"/>
      <c r="E30" s="27"/>
      <c r="F30" s="21"/>
      <c r="G30" s="27"/>
      <c r="H30" s="27"/>
      <c r="I30" s="27"/>
      <c r="J30" s="28"/>
      <c r="K30" s="29"/>
      <c r="L30" s="29"/>
      <c r="M30" s="29"/>
      <c r="N30" s="29"/>
      <c r="O30" s="27"/>
      <c r="P30" s="29"/>
      <c r="Q30" s="29"/>
      <c r="R30" s="29"/>
      <c r="S30" s="29"/>
      <c r="T30" s="27"/>
      <c r="U30" s="27"/>
      <c r="V30" s="27"/>
      <c r="W30" s="22"/>
      <c r="X30" s="22"/>
      <c r="Y30" s="22"/>
      <c r="Z30" s="22"/>
      <c r="AA30" s="30"/>
      <c r="AB30" s="31"/>
      <c r="AC30" s="15"/>
      <c r="AD30" s="20"/>
      <c r="AE30" s="18"/>
    </row>
    <row r="31" spans="2:31" s="7" customFormat="1" ht="51">
      <c r="B31" s="227" t="s">
        <v>129</v>
      </c>
      <c r="C31" s="223" t="s">
        <v>130</v>
      </c>
      <c r="D31" s="21" t="s">
        <v>124</v>
      </c>
      <c r="E31" s="42" t="s">
        <v>131</v>
      </c>
      <c r="F31" s="21"/>
      <c r="G31" s="39" t="s">
        <v>168</v>
      </c>
      <c r="H31" s="39" t="s">
        <v>133</v>
      </c>
      <c r="I31" s="39" t="s">
        <v>134</v>
      </c>
      <c r="J31" s="40">
        <v>20</v>
      </c>
      <c r="K31" s="41"/>
      <c r="L31" s="41"/>
      <c r="M31" s="41">
        <v>5</v>
      </c>
      <c r="N31" s="41"/>
      <c r="O31" s="39"/>
      <c r="P31" s="41">
        <v>5</v>
      </c>
      <c r="Q31" s="41"/>
      <c r="R31" s="41"/>
      <c r="S31" s="41">
        <v>5</v>
      </c>
      <c r="T31" s="39"/>
      <c r="U31" s="39"/>
      <c r="V31" s="39">
        <v>5</v>
      </c>
      <c r="W31" s="22"/>
      <c r="X31" s="22"/>
      <c r="Y31" s="22"/>
      <c r="Z31" s="22"/>
      <c r="AA31" s="185" t="s">
        <v>137</v>
      </c>
      <c r="AB31" s="56" t="s">
        <v>158</v>
      </c>
      <c r="AC31" s="15"/>
      <c r="AD31" s="20"/>
      <c r="AE31" s="18"/>
    </row>
    <row r="32" spans="2:31" s="7" customFormat="1" ht="63.75">
      <c r="B32" s="227"/>
      <c r="C32" s="224"/>
      <c r="D32" s="21" t="s">
        <v>138</v>
      </c>
      <c r="E32" s="42" t="s">
        <v>140</v>
      </c>
      <c r="F32" s="21"/>
      <c r="G32" s="39" t="s">
        <v>135</v>
      </c>
      <c r="H32" s="39" t="s">
        <v>136</v>
      </c>
      <c r="I32" s="39" t="s">
        <v>134</v>
      </c>
      <c r="J32" s="40">
        <v>4</v>
      </c>
      <c r="K32" s="41"/>
      <c r="L32" s="41"/>
      <c r="M32" s="41">
        <v>1</v>
      </c>
      <c r="N32" s="41"/>
      <c r="O32" s="39"/>
      <c r="P32" s="41">
        <v>1</v>
      </c>
      <c r="Q32" s="41"/>
      <c r="R32" s="41"/>
      <c r="S32" s="41">
        <v>1</v>
      </c>
      <c r="T32" s="39"/>
      <c r="U32" s="39"/>
      <c r="V32" s="39">
        <v>1</v>
      </c>
      <c r="W32" s="53"/>
      <c r="X32" s="53"/>
      <c r="Y32" s="53"/>
      <c r="Z32" s="53"/>
      <c r="AA32" s="185" t="s">
        <v>137</v>
      </c>
      <c r="AB32" s="56" t="s">
        <v>159</v>
      </c>
      <c r="AC32" s="15"/>
      <c r="AD32" s="20"/>
      <c r="AE32" s="18"/>
    </row>
    <row r="33" spans="2:31" s="7" customFormat="1" ht="38.25">
      <c r="B33" s="227"/>
      <c r="C33" s="224"/>
      <c r="D33" s="21" t="s">
        <v>144</v>
      </c>
      <c r="E33" s="42" t="s">
        <v>139</v>
      </c>
      <c r="F33" s="21"/>
      <c r="G33" s="39" t="s">
        <v>141</v>
      </c>
      <c r="H33" s="39" t="s">
        <v>142</v>
      </c>
      <c r="I33" s="39" t="s">
        <v>143</v>
      </c>
      <c r="J33" s="40">
        <v>1</v>
      </c>
      <c r="K33" s="29"/>
      <c r="L33" s="29"/>
      <c r="M33" s="29"/>
      <c r="N33" s="29"/>
      <c r="O33" s="27"/>
      <c r="P33" s="29"/>
      <c r="Q33" s="29"/>
      <c r="R33" s="41">
        <v>1</v>
      </c>
      <c r="S33" s="29"/>
      <c r="T33" s="27"/>
      <c r="U33" s="27"/>
      <c r="V33" s="27"/>
      <c r="W33" s="22"/>
      <c r="X33" s="22"/>
      <c r="Y33" s="22"/>
      <c r="Z33" s="22"/>
      <c r="AA33" s="185" t="s">
        <v>137</v>
      </c>
      <c r="AB33" s="56" t="s">
        <v>160</v>
      </c>
      <c r="AC33" s="15"/>
      <c r="AD33" s="20"/>
      <c r="AE33" s="18"/>
    </row>
    <row r="34" spans="2:31" s="7" customFormat="1" ht="38.25">
      <c r="B34" s="227"/>
      <c r="C34" s="224"/>
      <c r="D34" s="21" t="s">
        <v>127</v>
      </c>
      <c r="E34" s="55" t="s">
        <v>145</v>
      </c>
      <c r="F34" s="21"/>
      <c r="G34" s="39" t="s">
        <v>146</v>
      </c>
      <c r="H34" s="39" t="s">
        <v>147</v>
      </c>
      <c r="I34" s="39" t="s">
        <v>148</v>
      </c>
      <c r="J34" s="40">
        <v>2</v>
      </c>
      <c r="K34" s="41"/>
      <c r="L34" s="41"/>
      <c r="M34" s="41"/>
      <c r="N34" s="41"/>
      <c r="O34" s="39"/>
      <c r="P34" s="41">
        <v>1</v>
      </c>
      <c r="Q34" s="41"/>
      <c r="R34" s="41"/>
      <c r="S34" s="41"/>
      <c r="T34" s="39"/>
      <c r="U34" s="39"/>
      <c r="V34" s="39">
        <v>1</v>
      </c>
      <c r="W34" s="22"/>
      <c r="X34" s="22"/>
      <c r="Y34" s="22"/>
      <c r="Z34" s="22"/>
      <c r="AA34" s="185" t="s">
        <v>137</v>
      </c>
      <c r="AB34" s="56" t="s">
        <v>157</v>
      </c>
      <c r="AC34" s="15"/>
      <c r="AD34" s="20"/>
      <c r="AE34" s="18"/>
    </row>
    <row r="35" spans="2:31" s="7" customFormat="1" ht="73.5" customHeight="1">
      <c r="B35" s="227"/>
      <c r="C35" s="224"/>
      <c r="D35" s="21" t="s">
        <v>151</v>
      </c>
      <c r="E35" s="42" t="s">
        <v>149</v>
      </c>
      <c r="F35" s="21"/>
      <c r="G35" s="39" t="s">
        <v>150</v>
      </c>
      <c r="H35" s="39" t="s">
        <v>147</v>
      </c>
      <c r="I35" s="39" t="s">
        <v>143</v>
      </c>
      <c r="J35" s="40">
        <v>2</v>
      </c>
      <c r="K35" s="41"/>
      <c r="L35" s="41"/>
      <c r="M35" s="41"/>
      <c r="N35" s="41"/>
      <c r="O35" s="39"/>
      <c r="P35" s="41">
        <v>1</v>
      </c>
      <c r="Q35" s="41"/>
      <c r="R35" s="41"/>
      <c r="S35" s="41"/>
      <c r="T35" s="39"/>
      <c r="U35" s="39"/>
      <c r="V35" s="39">
        <v>1</v>
      </c>
      <c r="W35" s="22"/>
      <c r="X35" s="22"/>
      <c r="Y35" s="22"/>
      <c r="Z35" s="22"/>
      <c r="AA35" s="185" t="s">
        <v>137</v>
      </c>
      <c r="AB35" s="56" t="s">
        <v>157</v>
      </c>
      <c r="AC35" s="15"/>
      <c r="AD35" s="20"/>
      <c r="AE35" s="18"/>
    </row>
    <row r="36" spans="2:31" s="7" customFormat="1" ht="63.75">
      <c r="B36" s="227"/>
      <c r="C36" s="224"/>
      <c r="D36" s="21" t="s">
        <v>155</v>
      </c>
      <c r="E36" s="42" t="s">
        <v>152</v>
      </c>
      <c r="F36" s="21"/>
      <c r="G36" s="39" t="s">
        <v>153</v>
      </c>
      <c r="H36" s="39" t="s">
        <v>154</v>
      </c>
      <c r="I36" s="39" t="s">
        <v>156</v>
      </c>
      <c r="J36" s="40">
        <v>1</v>
      </c>
      <c r="K36" s="29"/>
      <c r="L36" s="29"/>
      <c r="M36" s="29"/>
      <c r="N36" s="29"/>
      <c r="O36" s="27"/>
      <c r="P36" s="29"/>
      <c r="Q36" s="29"/>
      <c r="R36" s="29"/>
      <c r="S36" s="29"/>
      <c r="T36" s="27"/>
      <c r="U36" s="27"/>
      <c r="V36" s="39">
        <v>1</v>
      </c>
      <c r="W36" s="22"/>
      <c r="X36" s="22"/>
      <c r="Y36" s="22"/>
      <c r="Z36" s="22"/>
      <c r="AA36" s="184">
        <v>740000</v>
      </c>
      <c r="AB36" s="56" t="s">
        <v>157</v>
      </c>
      <c r="AC36" s="15"/>
      <c r="AD36" s="20"/>
      <c r="AE36" s="18"/>
    </row>
    <row r="37" spans="2:31" s="7" customFormat="1" ht="38.25">
      <c r="B37" s="227"/>
      <c r="C37" s="224"/>
      <c r="D37" s="21" t="s">
        <v>163</v>
      </c>
      <c r="E37" s="42" t="s">
        <v>165</v>
      </c>
      <c r="F37" s="21"/>
      <c r="G37" s="39" t="s">
        <v>146</v>
      </c>
      <c r="H37" s="39" t="s">
        <v>161</v>
      </c>
      <c r="I37" s="39" t="s">
        <v>134</v>
      </c>
      <c r="J37" s="40">
        <v>12</v>
      </c>
      <c r="K37" s="41">
        <v>1</v>
      </c>
      <c r="L37" s="41">
        <v>1</v>
      </c>
      <c r="M37" s="41">
        <v>1</v>
      </c>
      <c r="N37" s="41">
        <v>1</v>
      </c>
      <c r="O37" s="39">
        <v>1</v>
      </c>
      <c r="P37" s="41">
        <v>1</v>
      </c>
      <c r="Q37" s="41">
        <v>1</v>
      </c>
      <c r="R37" s="41">
        <v>1</v>
      </c>
      <c r="S37" s="41">
        <v>1</v>
      </c>
      <c r="T37" s="39">
        <v>1</v>
      </c>
      <c r="U37" s="39">
        <v>1</v>
      </c>
      <c r="V37" s="39">
        <v>1</v>
      </c>
      <c r="W37" s="22"/>
      <c r="X37" s="22"/>
      <c r="Y37" s="22"/>
      <c r="Z37" s="22"/>
      <c r="AA37" s="186"/>
      <c r="AB37" s="56" t="s">
        <v>162</v>
      </c>
      <c r="AC37" s="15"/>
      <c r="AD37" s="20"/>
      <c r="AE37" s="18"/>
    </row>
    <row r="38" spans="2:31" s="7" customFormat="1" ht="38.25">
      <c r="B38" s="227"/>
      <c r="C38" s="224"/>
      <c r="D38" s="21" t="s">
        <v>166</v>
      </c>
      <c r="E38" s="42" t="s">
        <v>164</v>
      </c>
      <c r="F38" s="21"/>
      <c r="G38" s="39" t="s">
        <v>146</v>
      </c>
      <c r="H38" s="39" t="s">
        <v>167</v>
      </c>
      <c r="I38" s="39" t="s">
        <v>134</v>
      </c>
      <c r="J38" s="40">
        <v>4</v>
      </c>
      <c r="K38" s="29"/>
      <c r="L38" s="29"/>
      <c r="M38" s="41">
        <v>1</v>
      </c>
      <c r="N38" s="29"/>
      <c r="O38" s="39"/>
      <c r="P38" s="41">
        <v>1</v>
      </c>
      <c r="Q38" s="41"/>
      <c r="R38" s="41"/>
      <c r="S38" s="41">
        <v>1</v>
      </c>
      <c r="T38" s="39"/>
      <c r="U38" s="39"/>
      <c r="V38" s="39">
        <v>1</v>
      </c>
      <c r="W38" s="22"/>
      <c r="X38" s="22"/>
      <c r="Y38" s="22"/>
      <c r="Z38" s="22"/>
      <c r="AA38" s="186"/>
      <c r="AB38" s="31"/>
      <c r="AC38" s="15"/>
      <c r="AD38" s="20"/>
      <c r="AE38" s="18"/>
    </row>
    <row r="39" spans="2:31" s="7" customFormat="1" ht="12.75">
      <c r="B39" s="64" t="s">
        <v>46</v>
      </c>
      <c r="C39" s="66" t="s">
        <v>170</v>
      </c>
      <c r="D39" s="66"/>
      <c r="E39" s="46"/>
      <c r="F39" s="46"/>
      <c r="G39" s="46"/>
      <c r="H39" s="46"/>
      <c r="I39" s="46"/>
      <c r="J39" s="46"/>
      <c r="K39" s="46"/>
      <c r="L39" s="46"/>
      <c r="M39" s="46"/>
      <c r="N39" s="46"/>
      <c r="O39" s="46"/>
      <c r="P39" s="46"/>
      <c r="Q39" s="46"/>
      <c r="R39" s="46"/>
      <c r="S39" s="46"/>
      <c r="T39" s="46"/>
      <c r="U39" s="46"/>
      <c r="V39" s="46"/>
      <c r="W39" s="22"/>
      <c r="X39" s="22"/>
      <c r="Y39" s="22"/>
      <c r="Z39" s="22"/>
      <c r="AA39" s="57"/>
      <c r="AB39" s="58"/>
      <c r="AC39" s="15"/>
      <c r="AD39" s="20"/>
      <c r="AE39" s="18"/>
    </row>
    <row r="40" spans="2:31" s="7" customFormat="1" ht="12.75">
      <c r="B40" s="49" t="s">
        <v>47</v>
      </c>
      <c r="C40" s="72" t="s">
        <v>175</v>
      </c>
      <c r="D40" s="65"/>
      <c r="E40" s="65"/>
      <c r="F40" s="65"/>
      <c r="G40" s="65"/>
      <c r="H40" s="46"/>
      <c r="I40" s="46"/>
      <c r="J40" s="46"/>
      <c r="K40" s="46"/>
      <c r="L40" s="46"/>
      <c r="M40" s="46"/>
      <c r="N40" s="46"/>
      <c r="O40" s="46"/>
      <c r="P40" s="46"/>
      <c r="Q40" s="46"/>
      <c r="R40" s="46"/>
      <c r="S40" s="46"/>
      <c r="T40" s="46"/>
      <c r="U40" s="46"/>
      <c r="V40" s="46"/>
      <c r="W40" s="60"/>
      <c r="X40" s="60"/>
      <c r="Y40" s="60"/>
      <c r="Z40" s="60"/>
      <c r="AA40" s="258"/>
      <c r="AB40" s="259"/>
      <c r="AC40" s="15"/>
      <c r="AD40" s="20"/>
      <c r="AE40" s="18"/>
    </row>
    <row r="41" spans="2:31" s="7" customFormat="1" ht="12.75">
      <c r="B41" s="49" t="s">
        <v>48</v>
      </c>
      <c r="C41" s="67" t="s">
        <v>173</v>
      </c>
      <c r="D41" s="67"/>
      <c r="E41" s="51"/>
      <c r="F41" s="51"/>
      <c r="G41" s="51"/>
      <c r="H41" s="46"/>
      <c r="I41" s="46"/>
      <c r="J41" s="46"/>
      <c r="K41" s="46"/>
      <c r="L41" s="46"/>
      <c r="M41" s="46"/>
      <c r="N41" s="46"/>
      <c r="O41" s="46"/>
      <c r="P41" s="46"/>
      <c r="Q41" s="46"/>
      <c r="R41" s="46"/>
      <c r="S41" s="46"/>
      <c r="T41" s="46"/>
      <c r="U41" s="46"/>
      <c r="V41" s="46"/>
      <c r="W41" s="22"/>
      <c r="X41" s="22"/>
      <c r="Y41" s="22"/>
      <c r="Z41" s="22"/>
      <c r="AA41" s="258"/>
      <c r="AB41" s="259"/>
      <c r="AC41" s="15"/>
      <c r="AD41" s="20"/>
      <c r="AE41" s="18"/>
    </row>
    <row r="42" spans="2:31" s="7" customFormat="1" ht="12.75">
      <c r="B42" s="49" t="s">
        <v>49</v>
      </c>
      <c r="C42" s="71" t="s">
        <v>174</v>
      </c>
      <c r="D42" s="68"/>
      <c r="E42" s="51"/>
      <c r="F42" s="51"/>
      <c r="G42" s="51"/>
      <c r="H42" s="46"/>
      <c r="I42" s="46"/>
      <c r="J42" s="46"/>
      <c r="K42" s="46"/>
      <c r="L42" s="46"/>
      <c r="M42" s="46"/>
      <c r="N42" s="46"/>
      <c r="O42" s="46"/>
      <c r="P42" s="46"/>
      <c r="Q42" s="46"/>
      <c r="R42" s="46"/>
      <c r="S42" s="46"/>
      <c r="T42" s="46"/>
      <c r="U42" s="46"/>
      <c r="V42" s="46"/>
      <c r="W42" s="22"/>
      <c r="X42" s="22"/>
      <c r="Y42" s="22"/>
      <c r="Z42" s="22"/>
      <c r="AA42" s="258"/>
      <c r="AB42" s="259"/>
      <c r="AC42" s="15"/>
      <c r="AD42" s="20"/>
      <c r="AE42" s="18"/>
    </row>
    <row r="43" spans="2:31" s="7" customFormat="1" ht="12.75">
      <c r="B43" s="187"/>
      <c r="C43" s="199"/>
      <c r="D43" s="68"/>
      <c r="E43" s="51"/>
      <c r="F43" s="51"/>
      <c r="G43" s="51"/>
      <c r="H43" s="46"/>
      <c r="I43" s="46"/>
      <c r="J43" s="46"/>
      <c r="K43" s="46"/>
      <c r="L43" s="46"/>
      <c r="M43" s="46"/>
      <c r="N43" s="46"/>
      <c r="O43" s="46"/>
      <c r="P43" s="46"/>
      <c r="Q43" s="46"/>
      <c r="R43" s="46"/>
      <c r="S43" s="46"/>
      <c r="T43" s="46"/>
      <c r="U43" s="46"/>
      <c r="V43" s="46"/>
      <c r="W43" s="22"/>
      <c r="X43" s="22"/>
      <c r="Y43" s="22"/>
      <c r="Z43" s="22"/>
      <c r="AA43" s="200"/>
      <c r="AB43" s="201"/>
      <c r="AC43" s="15"/>
      <c r="AD43" s="20"/>
      <c r="AE43" s="18"/>
    </row>
    <row r="44" spans="2:31" s="7" customFormat="1" ht="12.75">
      <c r="B44" s="265" t="s">
        <v>309</v>
      </c>
      <c r="C44" s="266"/>
      <c r="D44" s="50"/>
      <c r="E44" s="48"/>
      <c r="F44" s="48"/>
      <c r="G44" s="48"/>
      <c r="H44" s="48"/>
      <c r="I44" s="48"/>
      <c r="J44" s="48"/>
      <c r="K44" s="48"/>
      <c r="L44" s="48"/>
      <c r="M44" s="48"/>
      <c r="N44" s="48"/>
      <c r="O44" s="48"/>
      <c r="P44" s="48"/>
      <c r="Q44" s="48"/>
      <c r="R44" s="48"/>
      <c r="S44" s="48"/>
      <c r="T44" s="48"/>
      <c r="U44" s="48"/>
      <c r="V44" s="48"/>
      <c r="W44" s="22"/>
      <c r="X44" s="22"/>
      <c r="Y44" s="22"/>
      <c r="Z44" s="22"/>
      <c r="AA44" s="267"/>
      <c r="AB44" s="268"/>
      <c r="AC44" s="15"/>
      <c r="AD44" s="20"/>
      <c r="AE44" s="18"/>
    </row>
    <row r="45" spans="2:31" s="7" customFormat="1" ht="12.75">
      <c r="B45" s="240"/>
      <c r="C45" s="241"/>
      <c r="D45" s="242"/>
      <c r="E45" s="243" t="s">
        <v>52</v>
      </c>
      <c r="F45" s="244"/>
      <c r="G45" s="244"/>
      <c r="H45" s="244"/>
      <c r="I45" s="244"/>
      <c r="J45" s="244"/>
      <c r="K45" s="244"/>
      <c r="L45" s="244"/>
      <c r="M45" s="244"/>
      <c r="N45" s="244"/>
      <c r="O45" s="244"/>
      <c r="P45" s="244"/>
      <c r="Q45" s="244"/>
      <c r="R45" s="244"/>
      <c r="S45" s="244"/>
      <c r="T45" s="244"/>
      <c r="U45" s="244"/>
      <c r="V45" s="244"/>
      <c r="W45" s="244"/>
      <c r="X45" s="244"/>
      <c r="Y45" s="244"/>
      <c r="Z45" s="244"/>
      <c r="AA45" s="244"/>
      <c r="AB45" s="245"/>
      <c r="AC45" s="15"/>
      <c r="AD45" s="20"/>
      <c r="AE45" s="18"/>
    </row>
    <row r="46" spans="2:31" s="7" customFormat="1" ht="12.75">
      <c r="B46" s="246" t="s">
        <v>99</v>
      </c>
      <c r="C46" s="246" t="s">
        <v>100</v>
      </c>
      <c r="D46" s="246" t="s">
        <v>123</v>
      </c>
      <c r="E46" s="248" t="s">
        <v>53</v>
      </c>
      <c r="F46" s="248" t="s">
        <v>54</v>
      </c>
      <c r="G46" s="248" t="s">
        <v>55</v>
      </c>
      <c r="H46" s="248" t="s">
        <v>11</v>
      </c>
      <c r="I46" s="248" t="s">
        <v>56</v>
      </c>
      <c r="J46" s="250" t="s">
        <v>57</v>
      </c>
      <c r="K46" s="251"/>
      <c r="L46" s="251"/>
      <c r="M46" s="251"/>
      <c r="N46" s="251"/>
      <c r="O46" s="251"/>
      <c r="P46" s="251"/>
      <c r="Q46" s="251"/>
      <c r="R46" s="251"/>
      <c r="S46" s="251"/>
      <c r="T46" s="251"/>
      <c r="U46" s="251"/>
      <c r="V46" s="252"/>
      <c r="W46" s="253" t="s">
        <v>58</v>
      </c>
      <c r="X46" s="254"/>
      <c r="Y46" s="254"/>
      <c r="Z46" s="255"/>
      <c r="AA46" s="256" t="s">
        <v>59</v>
      </c>
      <c r="AB46" s="247" t="s">
        <v>60</v>
      </c>
      <c r="AC46" s="15"/>
      <c r="AD46" s="20"/>
      <c r="AE46" s="18"/>
    </row>
    <row r="47" spans="2:31" s="7" customFormat="1" ht="12.75">
      <c r="B47" s="247"/>
      <c r="C47" s="247"/>
      <c r="D47" s="247"/>
      <c r="E47" s="249"/>
      <c r="F47" s="249"/>
      <c r="G47" s="249"/>
      <c r="H47" s="249"/>
      <c r="I47" s="249"/>
      <c r="J47" s="231" t="s">
        <v>61</v>
      </c>
      <c r="K47" s="234" t="s">
        <v>62</v>
      </c>
      <c r="L47" s="234"/>
      <c r="M47" s="234"/>
      <c r="N47" s="234"/>
      <c r="O47" s="234"/>
      <c r="P47" s="234"/>
      <c r="Q47" s="234"/>
      <c r="R47" s="234"/>
      <c r="S47" s="234"/>
      <c r="T47" s="234"/>
      <c r="U47" s="234"/>
      <c r="V47" s="235"/>
      <c r="W47" s="253"/>
      <c r="X47" s="254"/>
      <c r="Y47" s="254"/>
      <c r="Z47" s="255"/>
      <c r="AA47" s="256"/>
      <c r="AB47" s="247"/>
      <c r="AC47" s="15"/>
      <c r="AD47" s="20"/>
      <c r="AE47" s="18"/>
    </row>
    <row r="48" spans="2:31" s="7" customFormat="1" ht="12.75">
      <c r="B48" s="247"/>
      <c r="C48" s="247"/>
      <c r="D48" s="247"/>
      <c r="E48" s="249"/>
      <c r="F48" s="249"/>
      <c r="G48" s="249"/>
      <c r="H48" s="249"/>
      <c r="I48" s="249"/>
      <c r="J48" s="232"/>
      <c r="K48" s="236" t="s">
        <v>63</v>
      </c>
      <c r="L48" s="236"/>
      <c r="M48" s="236"/>
      <c r="N48" s="236" t="s">
        <v>64</v>
      </c>
      <c r="O48" s="236"/>
      <c r="P48" s="236"/>
      <c r="Q48" s="237" t="s">
        <v>65</v>
      </c>
      <c r="R48" s="238"/>
      <c r="S48" s="239"/>
      <c r="T48" s="237" t="s">
        <v>66</v>
      </c>
      <c r="U48" s="238"/>
      <c r="V48" s="239"/>
      <c r="W48" s="250"/>
      <c r="X48" s="251"/>
      <c r="Y48" s="251"/>
      <c r="Z48" s="252"/>
      <c r="AA48" s="257"/>
      <c r="AB48" s="247"/>
      <c r="AC48" s="15"/>
      <c r="AD48" s="20"/>
      <c r="AE48" s="18"/>
    </row>
    <row r="49" spans="2:31" s="7" customFormat="1" ht="25.5">
      <c r="B49" s="248"/>
      <c r="C49" s="248"/>
      <c r="D49" s="248"/>
      <c r="E49" s="249"/>
      <c r="F49" s="249"/>
      <c r="G49" s="249"/>
      <c r="H49" s="249"/>
      <c r="I49" s="249"/>
      <c r="J49" s="233"/>
      <c r="K49" s="8" t="s">
        <v>67</v>
      </c>
      <c r="L49" s="8" t="s">
        <v>68</v>
      </c>
      <c r="M49" s="8" t="s">
        <v>69</v>
      </c>
      <c r="N49" s="8" t="s">
        <v>70</v>
      </c>
      <c r="O49" s="9" t="s">
        <v>71</v>
      </c>
      <c r="P49" s="8" t="s">
        <v>72</v>
      </c>
      <c r="Q49" s="8" t="s">
        <v>73</v>
      </c>
      <c r="R49" s="8" t="s">
        <v>74</v>
      </c>
      <c r="S49" s="8" t="s">
        <v>75</v>
      </c>
      <c r="T49" s="9" t="s">
        <v>76</v>
      </c>
      <c r="U49" s="9" t="s">
        <v>77</v>
      </c>
      <c r="V49" s="9" t="s">
        <v>78</v>
      </c>
      <c r="W49" s="17" t="s">
        <v>79</v>
      </c>
      <c r="X49" s="17" t="s">
        <v>80</v>
      </c>
      <c r="Y49" s="17" t="s">
        <v>81</v>
      </c>
      <c r="Z49" s="17" t="s">
        <v>82</v>
      </c>
      <c r="AA49" s="9" t="s">
        <v>83</v>
      </c>
      <c r="AB49" s="248"/>
      <c r="AC49" s="15"/>
      <c r="AD49" s="20"/>
      <c r="AE49" s="18"/>
    </row>
    <row r="50" spans="2:31" s="7" customFormat="1" ht="102">
      <c r="B50" s="226" t="s">
        <v>195</v>
      </c>
      <c r="C50" s="223" t="s">
        <v>196</v>
      </c>
      <c r="D50" s="21" t="s">
        <v>124</v>
      </c>
      <c r="E50" s="42" t="s">
        <v>176</v>
      </c>
      <c r="F50" s="21"/>
      <c r="G50" s="39" t="s">
        <v>177</v>
      </c>
      <c r="H50" s="39" t="s">
        <v>178</v>
      </c>
      <c r="I50" s="39" t="s">
        <v>179</v>
      </c>
      <c r="J50" s="75">
        <v>1</v>
      </c>
      <c r="K50" s="29"/>
      <c r="L50" s="29"/>
      <c r="M50" s="73">
        <v>0.01</v>
      </c>
      <c r="N50" s="29"/>
      <c r="O50" s="27"/>
      <c r="P50" s="73">
        <v>0.01</v>
      </c>
      <c r="Q50" s="29"/>
      <c r="R50" s="29"/>
      <c r="S50" s="73">
        <v>0.01</v>
      </c>
      <c r="T50" s="27"/>
      <c r="U50" s="27"/>
      <c r="V50" s="74">
        <v>0.01</v>
      </c>
      <c r="W50" s="22"/>
      <c r="X50" s="22"/>
      <c r="Y50" s="22"/>
      <c r="Z50" s="22"/>
      <c r="AA50" s="184">
        <v>4937000</v>
      </c>
      <c r="AB50" s="56" t="s">
        <v>475</v>
      </c>
      <c r="AC50" s="15"/>
      <c r="AD50" s="20"/>
      <c r="AE50" s="18"/>
    </row>
    <row r="51" spans="2:31" s="7" customFormat="1" ht="127.5">
      <c r="B51" s="227"/>
      <c r="C51" s="224"/>
      <c r="D51" s="21" t="s">
        <v>138</v>
      </c>
      <c r="E51" s="42" t="s">
        <v>183</v>
      </c>
      <c r="F51" s="21"/>
      <c r="G51" s="39" t="s">
        <v>180</v>
      </c>
      <c r="H51" s="39" t="s">
        <v>181</v>
      </c>
      <c r="I51" s="39" t="s">
        <v>182</v>
      </c>
      <c r="J51" s="75">
        <v>1</v>
      </c>
      <c r="K51" s="41"/>
      <c r="L51" s="41"/>
      <c r="M51" s="41">
        <v>1</v>
      </c>
      <c r="N51" s="41"/>
      <c r="O51" s="39"/>
      <c r="P51" s="41">
        <v>1</v>
      </c>
      <c r="Q51" s="41"/>
      <c r="R51" s="41"/>
      <c r="S51" s="41">
        <v>1</v>
      </c>
      <c r="T51" s="39"/>
      <c r="U51" s="39"/>
      <c r="V51" s="39">
        <v>1</v>
      </c>
      <c r="W51" s="22"/>
      <c r="X51" s="22"/>
      <c r="Y51" s="22"/>
      <c r="Z51" s="22"/>
      <c r="AA51" s="184">
        <v>4419000</v>
      </c>
      <c r="AB51" s="56" t="s">
        <v>476</v>
      </c>
      <c r="AC51" s="15"/>
      <c r="AD51" s="20"/>
      <c r="AE51" s="18"/>
    </row>
    <row r="52" spans="2:31" s="7" customFormat="1" ht="127.5">
      <c r="B52" s="227"/>
      <c r="C52" s="224"/>
      <c r="D52" s="21" t="s">
        <v>144</v>
      </c>
      <c r="E52" s="42" t="s">
        <v>184</v>
      </c>
      <c r="F52" s="21"/>
      <c r="G52" s="39" t="s">
        <v>185</v>
      </c>
      <c r="H52" s="39" t="s">
        <v>186</v>
      </c>
      <c r="I52" s="39" t="s">
        <v>187</v>
      </c>
      <c r="J52" s="75">
        <v>1</v>
      </c>
      <c r="K52" s="29"/>
      <c r="L52" s="29"/>
      <c r="M52" s="29"/>
      <c r="N52" s="29"/>
      <c r="O52" s="27"/>
      <c r="P52" s="29"/>
      <c r="Q52" s="29"/>
      <c r="R52" s="29"/>
      <c r="S52" s="29"/>
      <c r="T52" s="27"/>
      <c r="U52" s="27"/>
      <c r="V52" s="27"/>
      <c r="W52" s="22"/>
      <c r="X52" s="22"/>
      <c r="Y52" s="22"/>
      <c r="Z52" s="22"/>
      <c r="AA52" s="184">
        <v>4995000</v>
      </c>
      <c r="AB52" s="56" t="s">
        <v>477</v>
      </c>
      <c r="AC52" s="15"/>
      <c r="AD52" s="20"/>
      <c r="AE52" s="18"/>
    </row>
    <row r="53" spans="2:31" s="7" customFormat="1" ht="102">
      <c r="B53" s="227"/>
      <c r="C53" s="224"/>
      <c r="D53" s="21" t="s">
        <v>127</v>
      </c>
      <c r="E53" s="42" t="s">
        <v>188</v>
      </c>
      <c r="F53" s="21"/>
      <c r="G53" s="39" t="s">
        <v>189</v>
      </c>
      <c r="H53" s="39" t="s">
        <v>191</v>
      </c>
      <c r="I53" s="39" t="s">
        <v>190</v>
      </c>
      <c r="J53" s="75">
        <v>1</v>
      </c>
      <c r="K53" s="29"/>
      <c r="L53" s="29"/>
      <c r="M53" s="29"/>
      <c r="N53" s="29"/>
      <c r="O53" s="27"/>
      <c r="P53" s="29"/>
      <c r="Q53" s="29"/>
      <c r="R53" s="29"/>
      <c r="S53" s="29"/>
      <c r="T53" s="27"/>
      <c r="U53" s="27"/>
      <c r="V53" s="27"/>
      <c r="W53" s="22"/>
      <c r="X53" s="22"/>
      <c r="Y53" s="22"/>
      <c r="Z53" s="22"/>
      <c r="AA53" s="184">
        <v>4936000</v>
      </c>
      <c r="AB53" s="56" t="s">
        <v>190</v>
      </c>
      <c r="AC53" s="15"/>
      <c r="AD53" s="20"/>
      <c r="AE53" s="18"/>
    </row>
    <row r="54" spans="2:31" s="7" customFormat="1" ht="63.75">
      <c r="B54" s="227"/>
      <c r="C54" s="224"/>
      <c r="D54" s="21" t="s">
        <v>151</v>
      </c>
      <c r="E54" s="42" t="s">
        <v>478</v>
      </c>
      <c r="F54" s="21"/>
      <c r="G54" s="39" t="s">
        <v>189</v>
      </c>
      <c r="H54" s="39" t="s">
        <v>192</v>
      </c>
      <c r="I54" s="39" t="s">
        <v>179</v>
      </c>
      <c r="J54" s="75">
        <v>1</v>
      </c>
      <c r="K54" s="29"/>
      <c r="L54" s="29"/>
      <c r="M54" s="29"/>
      <c r="N54" s="29"/>
      <c r="O54" s="27"/>
      <c r="P54" s="29"/>
      <c r="Q54" s="29"/>
      <c r="R54" s="29"/>
      <c r="S54" s="29"/>
      <c r="T54" s="27"/>
      <c r="U54" s="27"/>
      <c r="V54" s="27"/>
      <c r="W54" s="22"/>
      <c r="X54" s="22"/>
      <c r="Y54" s="22"/>
      <c r="Z54" s="22"/>
      <c r="AA54" s="184">
        <v>12062</v>
      </c>
      <c r="AB54" s="56"/>
      <c r="AC54" s="15"/>
      <c r="AD54" s="20"/>
      <c r="AE54" s="18"/>
    </row>
    <row r="55" spans="2:31" s="7" customFormat="1" ht="12.75">
      <c r="B55" s="64" t="s">
        <v>46</v>
      </c>
      <c r="C55" s="66" t="s">
        <v>170</v>
      </c>
      <c r="D55" s="66"/>
      <c r="E55" s="46"/>
      <c r="F55" s="46"/>
      <c r="G55" s="46"/>
      <c r="H55" s="46"/>
      <c r="I55" s="46"/>
      <c r="J55" s="46"/>
      <c r="K55" s="46"/>
      <c r="L55" s="46"/>
      <c r="M55" s="46"/>
      <c r="N55" s="46"/>
      <c r="O55" s="46"/>
      <c r="P55" s="46"/>
      <c r="Q55" s="46"/>
      <c r="R55" s="46"/>
      <c r="S55" s="46"/>
      <c r="T55" s="46"/>
      <c r="U55" s="46"/>
      <c r="V55" s="46"/>
      <c r="W55" s="22"/>
      <c r="X55" s="22"/>
      <c r="Y55" s="22"/>
      <c r="Z55" s="22"/>
      <c r="AA55" s="57"/>
      <c r="AB55" s="58"/>
      <c r="AC55" s="15"/>
      <c r="AD55" s="20"/>
      <c r="AE55" s="18"/>
    </row>
    <row r="56" spans="2:31" s="7" customFormat="1" ht="12.75">
      <c r="B56" s="49" t="s">
        <v>47</v>
      </c>
      <c r="C56" s="72" t="s">
        <v>197</v>
      </c>
      <c r="D56" s="65"/>
      <c r="E56" s="65"/>
      <c r="F56" s="65"/>
      <c r="G56" s="65"/>
      <c r="H56" s="46"/>
      <c r="I56" s="46"/>
      <c r="J56" s="46"/>
      <c r="K56" s="46"/>
      <c r="L56" s="46"/>
      <c r="M56" s="46"/>
      <c r="N56" s="46"/>
      <c r="O56" s="46"/>
      <c r="P56" s="46"/>
      <c r="Q56" s="46"/>
      <c r="R56" s="46"/>
      <c r="S56" s="46"/>
      <c r="T56" s="46"/>
      <c r="U56" s="46"/>
      <c r="V56" s="46"/>
      <c r="W56" s="60"/>
      <c r="X56" s="60"/>
      <c r="Y56" s="60"/>
      <c r="Z56" s="60"/>
      <c r="AA56" s="258"/>
      <c r="AB56" s="259"/>
      <c r="AC56" s="15"/>
      <c r="AD56" s="20"/>
      <c r="AE56" s="18"/>
    </row>
    <row r="57" spans="2:31" s="7" customFormat="1" ht="12.75">
      <c r="B57" s="49" t="s">
        <v>48</v>
      </c>
      <c r="C57" s="67" t="s">
        <v>198</v>
      </c>
      <c r="D57" s="67"/>
      <c r="E57" s="51"/>
      <c r="F57" s="51"/>
      <c r="G57" s="51"/>
      <c r="H57" s="46"/>
      <c r="I57" s="46"/>
      <c r="J57" s="46"/>
      <c r="K57" s="46"/>
      <c r="L57" s="46"/>
      <c r="M57" s="46"/>
      <c r="N57" s="46"/>
      <c r="O57" s="46"/>
      <c r="P57" s="46"/>
      <c r="Q57" s="46"/>
      <c r="R57" s="46"/>
      <c r="S57" s="46"/>
      <c r="T57" s="46"/>
      <c r="U57" s="46"/>
      <c r="V57" s="46"/>
      <c r="W57" s="22"/>
      <c r="X57" s="22"/>
      <c r="Y57" s="22"/>
      <c r="Z57" s="22"/>
      <c r="AA57" s="258"/>
      <c r="AB57" s="259"/>
      <c r="AC57" s="15"/>
      <c r="AD57" s="20"/>
      <c r="AE57" s="18"/>
    </row>
    <row r="58" spans="2:31" s="7" customFormat="1" ht="12.75">
      <c r="B58" s="49" t="s">
        <v>49</v>
      </c>
      <c r="C58" s="71" t="s">
        <v>174</v>
      </c>
      <c r="D58" s="68"/>
      <c r="E58" s="51"/>
      <c r="F58" s="51"/>
      <c r="G58" s="51"/>
      <c r="H58" s="46"/>
      <c r="I58" s="46"/>
      <c r="J58" s="46"/>
      <c r="K58" s="46"/>
      <c r="L58" s="46"/>
      <c r="M58" s="46"/>
      <c r="N58" s="46"/>
      <c r="O58" s="46"/>
      <c r="P58" s="46"/>
      <c r="Q58" s="46"/>
      <c r="R58" s="46"/>
      <c r="S58" s="46"/>
      <c r="T58" s="46"/>
      <c r="U58" s="46"/>
      <c r="V58" s="46"/>
      <c r="W58" s="22"/>
      <c r="X58" s="22"/>
      <c r="Y58" s="22"/>
      <c r="Z58" s="22"/>
      <c r="AA58" s="258"/>
      <c r="AB58" s="259"/>
      <c r="AC58" s="15"/>
      <c r="AD58" s="20"/>
      <c r="AE58" s="18"/>
    </row>
    <row r="59" spans="2:31" s="7" customFormat="1" ht="12.75">
      <c r="B59" s="49" t="s">
        <v>50</v>
      </c>
      <c r="C59" s="67" t="s">
        <v>199</v>
      </c>
      <c r="D59" s="69"/>
      <c r="E59" s="51"/>
      <c r="F59" s="51"/>
      <c r="G59" s="51"/>
      <c r="H59" s="46"/>
      <c r="I59" s="46"/>
      <c r="J59" s="46"/>
      <c r="K59" s="46"/>
      <c r="L59" s="46"/>
      <c r="M59" s="46"/>
      <c r="N59" s="46"/>
      <c r="O59" s="46"/>
      <c r="P59" s="46"/>
      <c r="Q59" s="46"/>
      <c r="R59" s="46"/>
      <c r="S59" s="46"/>
      <c r="T59" s="46"/>
      <c r="U59" s="46"/>
      <c r="V59" s="46"/>
      <c r="W59" s="22"/>
      <c r="X59" s="22"/>
      <c r="Y59" s="22"/>
      <c r="Z59" s="22"/>
      <c r="AA59" s="258"/>
      <c r="AB59" s="259"/>
      <c r="AC59" s="15"/>
      <c r="AD59" s="20"/>
      <c r="AE59" s="18"/>
    </row>
    <row r="60" spans="2:31" s="7" customFormat="1" ht="12.75">
      <c r="B60" s="240"/>
      <c r="C60" s="241"/>
      <c r="D60" s="242"/>
      <c r="E60" s="243" t="s">
        <v>52</v>
      </c>
      <c r="F60" s="244"/>
      <c r="G60" s="244"/>
      <c r="H60" s="244"/>
      <c r="I60" s="244"/>
      <c r="J60" s="244"/>
      <c r="K60" s="244"/>
      <c r="L60" s="244"/>
      <c r="M60" s="244"/>
      <c r="N60" s="244"/>
      <c r="O60" s="244"/>
      <c r="P60" s="244"/>
      <c r="Q60" s="244"/>
      <c r="R60" s="244"/>
      <c r="S60" s="244"/>
      <c r="T60" s="244"/>
      <c r="U60" s="244"/>
      <c r="V60" s="244"/>
      <c r="W60" s="244"/>
      <c r="X60" s="244"/>
      <c r="Y60" s="244"/>
      <c r="Z60" s="244"/>
      <c r="AA60" s="244"/>
      <c r="AB60" s="245"/>
      <c r="AC60" s="15"/>
      <c r="AD60" s="20"/>
      <c r="AE60" s="18"/>
    </row>
    <row r="61" spans="2:31" s="7" customFormat="1" ht="12.75" customHeight="1">
      <c r="B61" s="246" t="s">
        <v>99</v>
      </c>
      <c r="C61" s="246" t="s">
        <v>100</v>
      </c>
      <c r="D61" s="246" t="s">
        <v>123</v>
      </c>
      <c r="E61" s="248" t="s">
        <v>53</v>
      </c>
      <c r="F61" s="248" t="s">
        <v>54</v>
      </c>
      <c r="G61" s="248" t="s">
        <v>55</v>
      </c>
      <c r="H61" s="248" t="s">
        <v>11</v>
      </c>
      <c r="I61" s="248" t="s">
        <v>56</v>
      </c>
      <c r="J61" s="250" t="s">
        <v>57</v>
      </c>
      <c r="K61" s="251"/>
      <c r="L61" s="251"/>
      <c r="M61" s="251"/>
      <c r="N61" s="251"/>
      <c r="O61" s="251"/>
      <c r="P61" s="251"/>
      <c r="Q61" s="251"/>
      <c r="R61" s="251"/>
      <c r="S61" s="251"/>
      <c r="T61" s="251"/>
      <c r="U61" s="251"/>
      <c r="V61" s="252"/>
      <c r="W61" s="253" t="s">
        <v>58</v>
      </c>
      <c r="X61" s="254"/>
      <c r="Y61" s="254"/>
      <c r="Z61" s="255"/>
      <c r="AA61" s="256" t="s">
        <v>59</v>
      </c>
      <c r="AB61" s="247" t="s">
        <v>60</v>
      </c>
      <c r="AC61" s="15"/>
      <c r="AD61" s="20"/>
      <c r="AE61" s="18"/>
    </row>
    <row r="62" spans="2:31" s="7" customFormat="1" ht="12.75">
      <c r="B62" s="247"/>
      <c r="C62" s="247"/>
      <c r="D62" s="247"/>
      <c r="E62" s="249"/>
      <c r="F62" s="249"/>
      <c r="G62" s="249"/>
      <c r="H62" s="249"/>
      <c r="I62" s="249"/>
      <c r="J62" s="231" t="s">
        <v>61</v>
      </c>
      <c r="K62" s="234" t="s">
        <v>62</v>
      </c>
      <c r="L62" s="234"/>
      <c r="M62" s="234"/>
      <c r="N62" s="234"/>
      <c r="O62" s="234"/>
      <c r="P62" s="234"/>
      <c r="Q62" s="234"/>
      <c r="R62" s="234"/>
      <c r="S62" s="234"/>
      <c r="T62" s="234"/>
      <c r="U62" s="234"/>
      <c r="V62" s="235"/>
      <c r="W62" s="253"/>
      <c r="X62" s="254"/>
      <c r="Y62" s="254"/>
      <c r="Z62" s="255"/>
      <c r="AA62" s="256"/>
      <c r="AB62" s="247"/>
      <c r="AC62" s="15"/>
      <c r="AD62" s="20"/>
      <c r="AE62" s="18"/>
    </row>
    <row r="63" spans="2:31" s="7" customFormat="1" ht="12.75">
      <c r="B63" s="247"/>
      <c r="C63" s="247"/>
      <c r="D63" s="247"/>
      <c r="E63" s="249"/>
      <c r="F63" s="249"/>
      <c r="G63" s="249"/>
      <c r="H63" s="249"/>
      <c r="I63" s="249"/>
      <c r="J63" s="232"/>
      <c r="K63" s="236" t="s">
        <v>63</v>
      </c>
      <c r="L63" s="236"/>
      <c r="M63" s="236"/>
      <c r="N63" s="236" t="s">
        <v>64</v>
      </c>
      <c r="O63" s="236"/>
      <c r="P63" s="236"/>
      <c r="Q63" s="237" t="s">
        <v>65</v>
      </c>
      <c r="R63" s="238"/>
      <c r="S63" s="239"/>
      <c r="T63" s="237" t="s">
        <v>66</v>
      </c>
      <c r="U63" s="238"/>
      <c r="V63" s="239"/>
      <c r="W63" s="250"/>
      <c r="X63" s="251"/>
      <c r="Y63" s="251"/>
      <c r="Z63" s="252"/>
      <c r="AA63" s="257"/>
      <c r="AB63" s="247"/>
      <c r="AC63" s="15"/>
      <c r="AD63" s="20"/>
      <c r="AE63" s="18"/>
    </row>
    <row r="64" spans="2:31" s="7" customFormat="1" ht="25.5">
      <c r="B64" s="248"/>
      <c r="C64" s="248"/>
      <c r="D64" s="248"/>
      <c r="E64" s="249"/>
      <c r="F64" s="249"/>
      <c r="G64" s="249"/>
      <c r="H64" s="249"/>
      <c r="I64" s="249"/>
      <c r="J64" s="233"/>
      <c r="K64" s="8" t="s">
        <v>67</v>
      </c>
      <c r="L64" s="8" t="s">
        <v>68</v>
      </c>
      <c r="M64" s="8" t="s">
        <v>69</v>
      </c>
      <c r="N64" s="8" t="s">
        <v>70</v>
      </c>
      <c r="O64" s="9" t="s">
        <v>71</v>
      </c>
      <c r="P64" s="8" t="s">
        <v>72</v>
      </c>
      <c r="Q64" s="8" t="s">
        <v>73</v>
      </c>
      <c r="R64" s="8" t="s">
        <v>74</v>
      </c>
      <c r="S64" s="8" t="s">
        <v>75</v>
      </c>
      <c r="T64" s="9" t="s">
        <v>76</v>
      </c>
      <c r="U64" s="9" t="s">
        <v>77</v>
      </c>
      <c r="V64" s="9" t="s">
        <v>78</v>
      </c>
      <c r="W64" s="17" t="s">
        <v>79</v>
      </c>
      <c r="X64" s="17" t="s">
        <v>80</v>
      </c>
      <c r="Y64" s="17" t="s">
        <v>81</v>
      </c>
      <c r="Z64" s="17" t="s">
        <v>82</v>
      </c>
      <c r="AA64" s="9" t="s">
        <v>83</v>
      </c>
      <c r="AB64" s="248"/>
      <c r="AC64" s="15"/>
      <c r="AD64" s="20"/>
      <c r="AE64" s="18"/>
    </row>
    <row r="65" spans="2:28" ht="51.75">
      <c r="B65" s="227"/>
      <c r="C65" s="224"/>
      <c r="D65" s="21" t="s">
        <v>124</v>
      </c>
      <c r="E65" s="198" t="s">
        <v>506</v>
      </c>
      <c r="F65" s="21"/>
      <c r="G65" s="39" t="s">
        <v>200</v>
      </c>
      <c r="H65" s="52" t="s">
        <v>204</v>
      </c>
      <c r="I65" s="197" t="s">
        <v>205</v>
      </c>
      <c r="J65" s="75">
        <v>1</v>
      </c>
      <c r="K65" s="29"/>
      <c r="L65" s="41"/>
      <c r="M65" s="41"/>
      <c r="N65" s="41"/>
      <c r="O65" s="39"/>
      <c r="P65" s="41"/>
      <c r="Q65" s="41"/>
      <c r="R65" s="41"/>
      <c r="S65" s="29"/>
      <c r="T65" s="27"/>
      <c r="U65" s="79">
        <v>1</v>
      </c>
      <c r="V65" s="27"/>
      <c r="W65" s="22"/>
      <c r="X65" s="22"/>
      <c r="Y65" s="22"/>
      <c r="Z65" s="22"/>
      <c r="AA65" s="78">
        <v>66284084.039999999</v>
      </c>
      <c r="AB65" s="56" t="s">
        <v>438</v>
      </c>
    </row>
    <row r="66" spans="2:28" ht="68.25" customHeight="1">
      <c r="B66" s="227"/>
      <c r="C66" s="224"/>
      <c r="D66" s="21" t="s">
        <v>125</v>
      </c>
      <c r="E66" s="196" t="s">
        <v>507</v>
      </c>
      <c r="F66" s="21"/>
      <c r="G66" s="39" t="s">
        <v>200</v>
      </c>
      <c r="H66" s="112" t="s">
        <v>202</v>
      </c>
      <c r="I66" s="197" t="s">
        <v>508</v>
      </c>
      <c r="J66" s="75">
        <v>1</v>
      </c>
      <c r="K66" s="29"/>
      <c r="L66" s="41"/>
      <c r="M66" s="77">
        <v>1</v>
      </c>
      <c r="N66" s="41"/>
      <c r="O66" s="39"/>
      <c r="P66" s="41"/>
      <c r="Q66" s="41"/>
      <c r="R66" s="41"/>
      <c r="S66" s="29"/>
      <c r="T66" s="27"/>
      <c r="U66" s="27"/>
      <c r="V66" s="27"/>
      <c r="W66" s="22"/>
      <c r="X66" s="22"/>
      <c r="Y66" s="22"/>
      <c r="Z66" s="22"/>
      <c r="AA66" s="78">
        <v>3700590.68</v>
      </c>
      <c r="AB66" s="56" t="s">
        <v>438</v>
      </c>
    </row>
    <row r="67" spans="2:28">
      <c r="B67" s="64" t="s">
        <v>46</v>
      </c>
      <c r="C67" s="66" t="s">
        <v>170</v>
      </c>
      <c r="D67" s="66"/>
      <c r="E67" s="46"/>
      <c r="F67" s="46"/>
      <c r="G67" s="46"/>
      <c r="H67" s="46"/>
      <c r="I67" s="46"/>
      <c r="J67" s="46"/>
      <c r="K67" s="46"/>
      <c r="L67" s="46"/>
      <c r="M67" s="46"/>
      <c r="N67" s="46"/>
      <c r="O67" s="46"/>
      <c r="P67" s="46"/>
      <c r="Q67" s="46"/>
      <c r="R67" s="46"/>
      <c r="S67" s="46"/>
      <c r="T67" s="46"/>
      <c r="U67" s="46"/>
      <c r="V67" s="46"/>
      <c r="W67" s="22"/>
      <c r="X67" s="22"/>
      <c r="Y67" s="22"/>
      <c r="Z67" s="22"/>
      <c r="AA67" s="57"/>
      <c r="AB67" s="58"/>
    </row>
    <row r="68" spans="2:28">
      <c r="B68" s="49" t="s">
        <v>47</v>
      </c>
      <c r="C68" s="72" t="s">
        <v>212</v>
      </c>
      <c r="D68" s="65"/>
      <c r="E68" s="65"/>
      <c r="F68" s="65"/>
      <c r="G68" s="65"/>
      <c r="H68" s="46"/>
      <c r="I68" s="46"/>
      <c r="J68" s="46"/>
      <c r="K68" s="46"/>
      <c r="L68" s="46"/>
      <c r="M68" s="46"/>
      <c r="N68" s="46"/>
      <c r="O68" s="46"/>
      <c r="P68" s="46"/>
      <c r="Q68" s="46"/>
      <c r="R68" s="46"/>
      <c r="S68" s="46"/>
      <c r="T68" s="46"/>
      <c r="U68" s="46"/>
      <c r="V68" s="46"/>
      <c r="W68" s="60"/>
      <c r="X68" s="60"/>
      <c r="Y68" s="60"/>
      <c r="Z68" s="60"/>
      <c r="AA68" s="258"/>
      <c r="AB68" s="259"/>
    </row>
    <row r="69" spans="2:28">
      <c r="B69" s="49" t="s">
        <v>48</v>
      </c>
      <c r="C69" s="67" t="s">
        <v>213</v>
      </c>
      <c r="D69" s="67"/>
      <c r="E69" s="51"/>
      <c r="F69" s="51"/>
      <c r="G69" s="51"/>
      <c r="H69" s="46"/>
      <c r="I69" s="46"/>
      <c r="J69" s="46"/>
      <c r="K69" s="46"/>
      <c r="L69" s="46"/>
      <c r="M69" s="46"/>
      <c r="N69" s="46"/>
      <c r="O69" s="46"/>
      <c r="P69" s="46"/>
      <c r="Q69" s="46"/>
      <c r="R69" s="46"/>
      <c r="S69" s="46"/>
      <c r="T69" s="46"/>
      <c r="U69" s="46"/>
      <c r="V69" s="46"/>
      <c r="W69" s="22"/>
      <c r="X69" s="22"/>
      <c r="Y69" s="22"/>
      <c r="Z69" s="22"/>
      <c r="AA69" s="258"/>
      <c r="AB69" s="259"/>
    </row>
    <row r="70" spans="2:28">
      <c r="B70" s="49" t="s">
        <v>49</v>
      </c>
      <c r="C70" s="71" t="s">
        <v>174</v>
      </c>
      <c r="D70" s="68"/>
      <c r="E70" s="51"/>
      <c r="F70" s="51"/>
      <c r="G70" s="51"/>
      <c r="H70" s="46"/>
      <c r="I70" s="46"/>
      <c r="J70" s="46"/>
      <c r="K70" s="46"/>
      <c r="L70" s="46"/>
      <c r="M70" s="46"/>
      <c r="N70" s="46"/>
      <c r="O70" s="46"/>
      <c r="P70" s="46"/>
      <c r="Q70" s="46"/>
      <c r="R70" s="46"/>
      <c r="S70" s="46"/>
      <c r="T70" s="46"/>
      <c r="U70" s="46"/>
      <c r="V70" s="46"/>
      <c r="W70" s="22"/>
      <c r="X70" s="22"/>
      <c r="Y70" s="22"/>
      <c r="Z70" s="22"/>
      <c r="AA70" s="258"/>
      <c r="AB70" s="259"/>
    </row>
    <row r="71" spans="2:28">
      <c r="B71" s="187"/>
      <c r="C71" s="199"/>
      <c r="D71" s="68"/>
      <c r="E71" s="51"/>
      <c r="F71" s="51"/>
      <c r="G71" s="51"/>
      <c r="H71" s="46"/>
      <c r="I71" s="46"/>
      <c r="J71" s="46"/>
      <c r="K71" s="46"/>
      <c r="L71" s="46"/>
      <c r="M71" s="46"/>
      <c r="N71" s="46"/>
      <c r="O71" s="46"/>
      <c r="P71" s="46"/>
      <c r="Q71" s="46"/>
      <c r="R71" s="46"/>
      <c r="S71" s="46"/>
      <c r="T71" s="46"/>
      <c r="U71" s="46"/>
      <c r="V71" s="46"/>
      <c r="W71" s="22"/>
      <c r="X71" s="22"/>
      <c r="Y71" s="22"/>
      <c r="Z71" s="22"/>
      <c r="AA71" s="200"/>
      <c r="AB71" s="201"/>
    </row>
    <row r="72" spans="2:28">
      <c r="B72" s="265" t="s">
        <v>310</v>
      </c>
      <c r="C72" s="266"/>
      <c r="D72" s="50"/>
      <c r="E72" s="48"/>
      <c r="F72" s="48"/>
      <c r="G72" s="48"/>
      <c r="H72" s="48"/>
      <c r="I72" s="48"/>
      <c r="J72" s="48"/>
      <c r="K72" s="48"/>
      <c r="L72" s="48"/>
      <c r="M72" s="48"/>
      <c r="N72" s="48"/>
      <c r="O72" s="48"/>
      <c r="P72" s="48"/>
      <c r="Q72" s="48"/>
      <c r="R72" s="48"/>
      <c r="S72" s="48"/>
      <c r="T72" s="48"/>
      <c r="U72" s="48"/>
      <c r="V72" s="48"/>
      <c r="W72" s="22"/>
      <c r="X72" s="22"/>
      <c r="Y72" s="22"/>
      <c r="Z72" s="22"/>
      <c r="AA72" s="267"/>
      <c r="AB72" s="268"/>
    </row>
    <row r="73" spans="2:28">
      <c r="B73" s="240"/>
      <c r="C73" s="241"/>
      <c r="D73" s="242"/>
      <c r="E73" s="243" t="s">
        <v>52</v>
      </c>
      <c r="F73" s="244"/>
      <c r="G73" s="244"/>
      <c r="H73" s="244"/>
      <c r="I73" s="244"/>
      <c r="J73" s="244"/>
      <c r="K73" s="244"/>
      <c r="L73" s="244"/>
      <c r="M73" s="244"/>
      <c r="N73" s="244"/>
      <c r="O73" s="244"/>
      <c r="P73" s="244"/>
      <c r="Q73" s="244"/>
      <c r="R73" s="244"/>
      <c r="S73" s="244"/>
      <c r="T73" s="244"/>
      <c r="U73" s="244"/>
      <c r="V73" s="244"/>
      <c r="W73" s="244"/>
      <c r="X73" s="244"/>
      <c r="Y73" s="244"/>
      <c r="Z73" s="244"/>
      <c r="AA73" s="244"/>
      <c r="AB73" s="245"/>
    </row>
    <row r="74" spans="2:28" ht="15" customHeight="1">
      <c r="B74" s="246" t="s">
        <v>99</v>
      </c>
      <c r="C74" s="246" t="s">
        <v>100</v>
      </c>
      <c r="D74" s="246" t="s">
        <v>123</v>
      </c>
      <c r="E74" s="248" t="s">
        <v>53</v>
      </c>
      <c r="F74" s="248" t="s">
        <v>54</v>
      </c>
      <c r="G74" s="248" t="s">
        <v>55</v>
      </c>
      <c r="H74" s="248" t="s">
        <v>11</v>
      </c>
      <c r="I74" s="248" t="s">
        <v>56</v>
      </c>
      <c r="J74" s="250" t="s">
        <v>57</v>
      </c>
      <c r="K74" s="251"/>
      <c r="L74" s="251"/>
      <c r="M74" s="251"/>
      <c r="N74" s="251"/>
      <c r="O74" s="251"/>
      <c r="P74" s="251"/>
      <c r="Q74" s="251"/>
      <c r="R74" s="251"/>
      <c r="S74" s="251"/>
      <c r="T74" s="251"/>
      <c r="U74" s="251"/>
      <c r="V74" s="252"/>
      <c r="W74" s="253" t="s">
        <v>58</v>
      </c>
      <c r="X74" s="254"/>
      <c r="Y74" s="254"/>
      <c r="Z74" s="255"/>
      <c r="AA74" s="256" t="s">
        <v>59</v>
      </c>
      <c r="AB74" s="247" t="s">
        <v>60</v>
      </c>
    </row>
    <row r="75" spans="2:28">
      <c r="B75" s="247"/>
      <c r="C75" s="247"/>
      <c r="D75" s="247"/>
      <c r="E75" s="249"/>
      <c r="F75" s="249"/>
      <c r="G75" s="249"/>
      <c r="H75" s="249"/>
      <c r="I75" s="249"/>
      <c r="J75" s="231" t="s">
        <v>61</v>
      </c>
      <c r="K75" s="234" t="s">
        <v>62</v>
      </c>
      <c r="L75" s="234"/>
      <c r="M75" s="234"/>
      <c r="N75" s="234"/>
      <c r="O75" s="234"/>
      <c r="P75" s="234"/>
      <c r="Q75" s="234"/>
      <c r="R75" s="234"/>
      <c r="S75" s="234"/>
      <c r="T75" s="234"/>
      <c r="U75" s="234"/>
      <c r="V75" s="235"/>
      <c r="W75" s="253"/>
      <c r="X75" s="254"/>
      <c r="Y75" s="254"/>
      <c r="Z75" s="255"/>
      <c r="AA75" s="256"/>
      <c r="AB75" s="247"/>
    </row>
    <row r="76" spans="2:28">
      <c r="B76" s="247"/>
      <c r="C76" s="247"/>
      <c r="D76" s="247"/>
      <c r="E76" s="249"/>
      <c r="F76" s="249"/>
      <c r="G76" s="249"/>
      <c r="H76" s="249"/>
      <c r="I76" s="249"/>
      <c r="J76" s="232"/>
      <c r="K76" s="236" t="s">
        <v>63</v>
      </c>
      <c r="L76" s="236"/>
      <c r="M76" s="236"/>
      <c r="N76" s="236" t="s">
        <v>64</v>
      </c>
      <c r="O76" s="236"/>
      <c r="P76" s="236"/>
      <c r="Q76" s="237" t="s">
        <v>65</v>
      </c>
      <c r="R76" s="238"/>
      <c r="S76" s="239"/>
      <c r="T76" s="237" t="s">
        <v>66</v>
      </c>
      <c r="U76" s="238"/>
      <c r="V76" s="239"/>
      <c r="W76" s="250"/>
      <c r="X76" s="251"/>
      <c r="Y76" s="251"/>
      <c r="Z76" s="252"/>
      <c r="AA76" s="257"/>
      <c r="AB76" s="247"/>
    </row>
    <row r="77" spans="2:28" ht="25.5">
      <c r="B77" s="248"/>
      <c r="C77" s="248"/>
      <c r="D77" s="248"/>
      <c r="E77" s="249"/>
      <c r="F77" s="249"/>
      <c r="G77" s="249"/>
      <c r="H77" s="249"/>
      <c r="I77" s="249"/>
      <c r="J77" s="233"/>
      <c r="K77" s="8" t="s">
        <v>67</v>
      </c>
      <c r="L77" s="8" t="s">
        <v>68</v>
      </c>
      <c r="M77" s="8" t="s">
        <v>69</v>
      </c>
      <c r="N77" s="8" t="s">
        <v>70</v>
      </c>
      <c r="O77" s="9" t="s">
        <v>71</v>
      </c>
      <c r="P77" s="8" t="s">
        <v>72</v>
      </c>
      <c r="Q77" s="8" t="s">
        <v>73</v>
      </c>
      <c r="R77" s="8" t="s">
        <v>74</v>
      </c>
      <c r="S77" s="8" t="s">
        <v>75</v>
      </c>
      <c r="T77" s="9" t="s">
        <v>76</v>
      </c>
      <c r="U77" s="9" t="s">
        <v>77</v>
      </c>
      <c r="V77" s="9" t="s">
        <v>78</v>
      </c>
      <c r="W77" s="17" t="s">
        <v>79</v>
      </c>
      <c r="X77" s="17" t="s">
        <v>80</v>
      </c>
      <c r="Y77" s="17" t="s">
        <v>81</v>
      </c>
      <c r="Z77" s="17" t="s">
        <v>82</v>
      </c>
      <c r="AA77" s="9" t="s">
        <v>83</v>
      </c>
      <c r="AB77" s="248"/>
    </row>
    <row r="78" spans="2:28" ht="75">
      <c r="B78" s="226" t="s">
        <v>221</v>
      </c>
      <c r="C78" s="262"/>
      <c r="D78" s="21" t="s">
        <v>201</v>
      </c>
      <c r="E78" s="42" t="s">
        <v>490</v>
      </c>
      <c r="F78" s="21"/>
      <c r="G78" s="190" t="s">
        <v>214</v>
      </c>
      <c r="H78" s="190" t="s">
        <v>146</v>
      </c>
      <c r="I78" s="191" t="s">
        <v>215</v>
      </c>
      <c r="J78" s="191" t="s">
        <v>505</v>
      </c>
      <c r="K78" s="41"/>
      <c r="L78" s="41"/>
      <c r="M78" s="193">
        <v>1</v>
      </c>
      <c r="N78" s="29"/>
      <c r="O78" s="39"/>
      <c r="P78" s="193">
        <v>1</v>
      </c>
      <c r="Q78" s="41"/>
      <c r="R78" s="41"/>
      <c r="S78" s="193">
        <v>1</v>
      </c>
      <c r="T78" s="39"/>
      <c r="U78" s="39"/>
      <c r="V78" s="192">
        <v>1</v>
      </c>
      <c r="W78" s="53"/>
      <c r="X78" s="53"/>
      <c r="Y78" s="53"/>
      <c r="Z78" s="53"/>
      <c r="AA78" s="78"/>
      <c r="AB78" s="194" t="s">
        <v>216</v>
      </c>
    </row>
    <row r="79" spans="2:28" ht="90">
      <c r="B79" s="227"/>
      <c r="C79" s="263"/>
      <c r="D79" s="21" t="s">
        <v>125</v>
      </c>
      <c r="E79" s="42" t="s">
        <v>491</v>
      </c>
      <c r="F79" s="21"/>
      <c r="G79" s="190" t="s">
        <v>214</v>
      </c>
      <c r="H79" s="190" t="s">
        <v>146</v>
      </c>
      <c r="I79" s="191" t="s">
        <v>217</v>
      </c>
      <c r="J79" s="191" t="s">
        <v>505</v>
      </c>
      <c r="K79" s="41"/>
      <c r="L79" s="41"/>
      <c r="M79" s="192">
        <v>1</v>
      </c>
      <c r="N79" s="29"/>
      <c r="O79" s="39"/>
      <c r="P79" s="192">
        <v>1</v>
      </c>
      <c r="Q79" s="41"/>
      <c r="R79" s="41"/>
      <c r="S79" s="192">
        <v>1</v>
      </c>
      <c r="T79" s="39"/>
      <c r="U79" s="39"/>
      <c r="V79" s="192">
        <v>1</v>
      </c>
      <c r="W79" s="53"/>
      <c r="X79" s="53"/>
      <c r="Y79" s="53"/>
      <c r="Z79" s="53"/>
      <c r="AA79" s="78"/>
      <c r="AB79" s="194" t="s">
        <v>220</v>
      </c>
    </row>
    <row r="80" spans="2:28" ht="63.75">
      <c r="B80" s="227"/>
      <c r="C80" s="263"/>
      <c r="D80" s="21" t="s">
        <v>126</v>
      </c>
      <c r="E80" s="42" t="s">
        <v>492</v>
      </c>
      <c r="F80" s="21"/>
      <c r="G80" s="190" t="s">
        <v>214</v>
      </c>
      <c r="H80" s="190" t="s">
        <v>146</v>
      </c>
      <c r="I80" s="191" t="s">
        <v>218</v>
      </c>
      <c r="J80" s="191" t="s">
        <v>505</v>
      </c>
      <c r="K80" s="29"/>
      <c r="L80" s="29"/>
      <c r="M80" s="193">
        <v>1</v>
      </c>
      <c r="N80" s="29"/>
      <c r="O80" s="39"/>
      <c r="P80" s="193">
        <v>1</v>
      </c>
      <c r="Q80" s="41"/>
      <c r="R80" s="41"/>
      <c r="S80" s="193">
        <v>1</v>
      </c>
      <c r="T80" s="39"/>
      <c r="U80" s="39"/>
      <c r="V80" s="192">
        <v>1</v>
      </c>
      <c r="W80" s="53"/>
      <c r="X80" s="53"/>
      <c r="Y80" s="53"/>
      <c r="Z80" s="53"/>
      <c r="AA80" s="78">
        <v>400000</v>
      </c>
      <c r="AB80" s="190" t="s">
        <v>219</v>
      </c>
    </row>
    <row r="81" spans="2:28" ht="51">
      <c r="B81" s="227"/>
      <c r="C81" s="263"/>
      <c r="D81" s="21" t="s">
        <v>127</v>
      </c>
      <c r="E81" s="80" t="s">
        <v>493</v>
      </c>
      <c r="F81" s="21"/>
      <c r="G81" s="190" t="s">
        <v>214</v>
      </c>
      <c r="H81" s="190" t="s">
        <v>146</v>
      </c>
      <c r="I81" s="191" t="s">
        <v>502</v>
      </c>
      <c r="J81" s="191" t="s">
        <v>505</v>
      </c>
      <c r="K81" s="29"/>
      <c r="L81" s="29"/>
      <c r="M81" s="192">
        <v>1</v>
      </c>
      <c r="N81" s="29"/>
      <c r="O81" s="39"/>
      <c r="P81" s="192">
        <v>1</v>
      </c>
      <c r="Q81" s="41"/>
      <c r="R81" s="41"/>
      <c r="S81" s="192">
        <v>1</v>
      </c>
      <c r="T81" s="39"/>
      <c r="U81" s="39"/>
      <c r="V81" s="192">
        <v>1</v>
      </c>
      <c r="W81" s="53"/>
      <c r="X81" s="53"/>
      <c r="Y81" s="53"/>
      <c r="Z81" s="53"/>
      <c r="AA81" s="78">
        <v>100000</v>
      </c>
      <c r="AB81" s="194" t="s">
        <v>504</v>
      </c>
    </row>
    <row r="82" spans="2:28" ht="63.75">
      <c r="B82" s="227"/>
      <c r="C82" s="263"/>
      <c r="D82" s="21" t="s">
        <v>151</v>
      </c>
      <c r="E82" s="80" t="s">
        <v>494</v>
      </c>
      <c r="F82" s="21"/>
      <c r="G82" s="190" t="s">
        <v>214</v>
      </c>
      <c r="H82" s="190" t="s">
        <v>146</v>
      </c>
      <c r="I82" s="191" t="s">
        <v>218</v>
      </c>
      <c r="J82" s="191" t="s">
        <v>505</v>
      </c>
      <c r="K82" s="29"/>
      <c r="L82" s="29"/>
      <c r="M82" s="192">
        <v>1</v>
      </c>
      <c r="N82" s="29"/>
      <c r="O82" s="39"/>
      <c r="P82" s="192">
        <v>1</v>
      </c>
      <c r="Q82" s="41"/>
      <c r="R82" s="41"/>
      <c r="S82" s="192">
        <v>1</v>
      </c>
      <c r="T82" s="39"/>
      <c r="U82" s="39"/>
      <c r="V82" s="192">
        <v>1</v>
      </c>
      <c r="W82" s="53"/>
      <c r="X82" s="53"/>
      <c r="Y82" s="53"/>
      <c r="Z82" s="53"/>
      <c r="AA82" s="78"/>
      <c r="AB82" s="190" t="s">
        <v>219</v>
      </c>
    </row>
    <row r="83" spans="2:28" ht="63.75">
      <c r="B83" s="227"/>
      <c r="C83" s="263"/>
      <c r="D83" s="21" t="s">
        <v>155</v>
      </c>
      <c r="E83" s="188" t="s">
        <v>495</v>
      </c>
      <c r="F83" s="21"/>
      <c r="G83" s="190" t="s">
        <v>214</v>
      </c>
      <c r="H83" s="190" t="s">
        <v>146</v>
      </c>
      <c r="I83" s="191" t="s">
        <v>218</v>
      </c>
      <c r="J83" s="191" t="s">
        <v>505</v>
      </c>
      <c r="K83" s="29"/>
      <c r="L83" s="29"/>
      <c r="M83" s="192">
        <v>1</v>
      </c>
      <c r="N83" s="29"/>
      <c r="O83" s="39"/>
      <c r="P83" s="192">
        <v>1</v>
      </c>
      <c r="Q83" s="41"/>
      <c r="R83" s="41"/>
      <c r="S83" s="192">
        <v>1</v>
      </c>
      <c r="T83" s="39"/>
      <c r="U83" s="39"/>
      <c r="V83" s="192">
        <v>1</v>
      </c>
      <c r="W83" s="53"/>
      <c r="X83" s="53"/>
      <c r="Y83" s="53"/>
      <c r="Z83" s="53"/>
      <c r="AA83" s="78"/>
      <c r="AB83" s="190" t="s">
        <v>219</v>
      </c>
    </row>
    <row r="84" spans="2:28" ht="76.5">
      <c r="B84" s="227"/>
      <c r="C84" s="263"/>
      <c r="D84" s="21" t="s">
        <v>163</v>
      </c>
      <c r="E84" s="188" t="s">
        <v>496</v>
      </c>
      <c r="F84" s="21"/>
      <c r="G84" s="190" t="s">
        <v>214</v>
      </c>
      <c r="H84" s="190" t="s">
        <v>146</v>
      </c>
      <c r="I84" s="191" t="s">
        <v>503</v>
      </c>
      <c r="J84" s="191" t="s">
        <v>505</v>
      </c>
      <c r="K84" s="29"/>
      <c r="L84" s="29"/>
      <c r="M84" s="192">
        <v>1</v>
      </c>
      <c r="N84" s="29"/>
      <c r="O84" s="39"/>
      <c r="P84" s="192">
        <v>1</v>
      </c>
      <c r="Q84" s="41"/>
      <c r="R84" s="41"/>
      <c r="S84" s="192">
        <v>1</v>
      </c>
      <c r="T84" s="39"/>
      <c r="U84" s="39"/>
      <c r="V84" s="192">
        <v>1</v>
      </c>
      <c r="W84" s="53"/>
      <c r="X84" s="53"/>
      <c r="Y84" s="53"/>
      <c r="Z84" s="53"/>
      <c r="AA84" s="78"/>
      <c r="AB84" s="194" t="s">
        <v>504</v>
      </c>
    </row>
    <row r="85" spans="2:28" ht="63.75">
      <c r="B85" s="227"/>
      <c r="C85" s="263"/>
      <c r="D85" s="21" t="s">
        <v>500</v>
      </c>
      <c r="E85" s="188" t="s">
        <v>497</v>
      </c>
      <c r="F85" s="21"/>
      <c r="G85" s="190" t="s">
        <v>214</v>
      </c>
      <c r="H85" s="190" t="s">
        <v>146</v>
      </c>
      <c r="I85" s="191" t="s">
        <v>504</v>
      </c>
      <c r="J85" s="191" t="s">
        <v>505</v>
      </c>
      <c r="K85" s="29"/>
      <c r="L85" s="29"/>
      <c r="M85" s="192">
        <v>1</v>
      </c>
      <c r="N85" s="29"/>
      <c r="O85" s="39"/>
      <c r="P85" s="192">
        <v>1</v>
      </c>
      <c r="Q85" s="41"/>
      <c r="R85" s="41"/>
      <c r="S85" s="192">
        <v>1</v>
      </c>
      <c r="T85" s="39"/>
      <c r="U85" s="39"/>
      <c r="V85" s="192">
        <v>1</v>
      </c>
      <c r="W85" s="53"/>
      <c r="X85" s="53"/>
      <c r="Y85" s="53"/>
      <c r="Z85" s="53"/>
      <c r="AA85" s="78">
        <v>950000</v>
      </c>
      <c r="AB85" s="194" t="s">
        <v>504</v>
      </c>
    </row>
    <row r="86" spans="2:28" ht="63.75">
      <c r="B86" s="227"/>
      <c r="C86" s="263"/>
      <c r="D86" s="21" t="s">
        <v>501</v>
      </c>
      <c r="E86" s="188" t="s">
        <v>498</v>
      </c>
      <c r="F86" s="21"/>
      <c r="G86" s="190" t="s">
        <v>214</v>
      </c>
      <c r="H86" s="190" t="s">
        <v>146</v>
      </c>
      <c r="I86" s="191" t="s">
        <v>504</v>
      </c>
      <c r="J86" s="191" t="s">
        <v>505</v>
      </c>
      <c r="K86" s="29"/>
      <c r="L86" s="29"/>
      <c r="M86" s="192">
        <v>1</v>
      </c>
      <c r="N86" s="29"/>
      <c r="O86" s="39"/>
      <c r="P86" s="192">
        <v>1</v>
      </c>
      <c r="Q86" s="41"/>
      <c r="R86" s="41"/>
      <c r="S86" s="192">
        <v>1</v>
      </c>
      <c r="T86" s="39"/>
      <c r="U86" s="39"/>
      <c r="V86" s="192">
        <v>1</v>
      </c>
      <c r="W86" s="53"/>
      <c r="X86" s="53"/>
      <c r="Y86" s="53"/>
      <c r="Z86" s="53"/>
      <c r="AA86" s="78"/>
      <c r="AB86" s="191" t="s">
        <v>504</v>
      </c>
    </row>
    <row r="87" spans="2:28" ht="30">
      <c r="B87" s="227"/>
      <c r="C87" s="263"/>
      <c r="D87" s="21" t="s">
        <v>208</v>
      </c>
      <c r="E87" s="189" t="s">
        <v>499</v>
      </c>
      <c r="F87" s="21"/>
      <c r="G87" s="190" t="s">
        <v>214</v>
      </c>
      <c r="H87" s="190" t="s">
        <v>146</v>
      </c>
      <c r="I87" s="191" t="s">
        <v>504</v>
      </c>
      <c r="J87" s="191" t="s">
        <v>505</v>
      </c>
      <c r="K87" s="29"/>
      <c r="L87" s="29"/>
      <c r="M87" s="192">
        <v>1</v>
      </c>
      <c r="N87" s="29"/>
      <c r="O87" s="39"/>
      <c r="P87" s="192">
        <v>1</v>
      </c>
      <c r="Q87" s="41"/>
      <c r="R87" s="41"/>
      <c r="S87" s="192">
        <v>1</v>
      </c>
      <c r="T87" s="39"/>
      <c r="U87" s="39"/>
      <c r="V87" s="192">
        <v>1</v>
      </c>
      <c r="W87" s="53"/>
      <c r="X87" s="53"/>
      <c r="Y87" s="53"/>
      <c r="Z87" s="53"/>
      <c r="AA87" s="78">
        <v>350000</v>
      </c>
      <c r="AB87" s="195"/>
    </row>
    <row r="88" spans="2:28">
      <c r="B88" s="64" t="s">
        <v>46</v>
      </c>
      <c r="C88" s="66" t="s">
        <v>170</v>
      </c>
      <c r="D88" s="66"/>
      <c r="E88" s="46"/>
      <c r="F88" s="46"/>
      <c r="G88" s="46"/>
      <c r="H88" s="46"/>
      <c r="I88" s="46"/>
      <c r="J88" s="46"/>
      <c r="K88" s="46"/>
      <c r="L88" s="46"/>
      <c r="M88" s="46"/>
      <c r="N88" s="46"/>
      <c r="O88" s="46"/>
      <c r="P88" s="46"/>
      <c r="Q88" s="46"/>
      <c r="R88" s="46"/>
      <c r="S88" s="46"/>
      <c r="T88" s="46"/>
      <c r="U88" s="46"/>
      <c r="V88" s="46"/>
      <c r="W88" s="22"/>
      <c r="X88" s="22"/>
      <c r="Y88" s="22"/>
      <c r="Z88" s="22"/>
      <c r="AA88" s="57"/>
      <c r="AB88" s="58"/>
    </row>
    <row r="89" spans="2:28">
      <c r="B89" s="49" t="s">
        <v>47</v>
      </c>
      <c r="C89" s="72" t="s">
        <v>222</v>
      </c>
      <c r="D89" s="65"/>
      <c r="E89" s="65"/>
      <c r="F89" s="65"/>
      <c r="G89" s="65"/>
      <c r="H89" s="46"/>
      <c r="I89" s="46"/>
      <c r="J89" s="46"/>
      <c r="K89" s="46"/>
      <c r="L89" s="46"/>
      <c r="M89" s="46"/>
      <c r="N89" s="46"/>
      <c r="O89" s="46"/>
      <c r="P89" s="46"/>
      <c r="Q89" s="46"/>
      <c r="R89" s="46"/>
      <c r="S89" s="46"/>
      <c r="T89" s="46"/>
      <c r="U89" s="46"/>
      <c r="V89" s="46"/>
      <c r="W89" s="60"/>
      <c r="X89" s="60"/>
      <c r="Y89" s="60"/>
      <c r="Z89" s="60"/>
      <c r="AA89" s="258"/>
      <c r="AB89" s="259"/>
    </row>
    <row r="90" spans="2:28">
      <c r="B90" s="49" t="s">
        <v>48</v>
      </c>
      <c r="C90" s="67" t="s">
        <v>223</v>
      </c>
      <c r="D90" s="67"/>
      <c r="E90" s="51"/>
      <c r="F90" s="51"/>
      <c r="G90" s="51"/>
      <c r="H90" s="46"/>
      <c r="I90" s="46"/>
      <c r="J90" s="46"/>
      <c r="K90" s="46"/>
      <c r="L90" s="46"/>
      <c r="M90" s="46"/>
      <c r="N90" s="46"/>
      <c r="O90" s="46"/>
      <c r="P90" s="46"/>
      <c r="Q90" s="46"/>
      <c r="R90" s="46"/>
      <c r="S90" s="46"/>
      <c r="T90" s="46"/>
      <c r="U90" s="46"/>
      <c r="V90" s="46"/>
      <c r="W90" s="22"/>
      <c r="X90" s="22"/>
      <c r="Y90" s="22"/>
      <c r="Z90" s="22"/>
      <c r="AA90" s="258"/>
      <c r="AB90" s="259"/>
    </row>
    <row r="91" spans="2:28">
      <c r="B91" s="49" t="s">
        <v>49</v>
      </c>
      <c r="C91" s="71" t="s">
        <v>174</v>
      </c>
      <c r="D91" s="68"/>
      <c r="E91" s="51"/>
      <c r="F91" s="51"/>
      <c r="G91" s="51"/>
      <c r="H91" s="46"/>
      <c r="I91" s="46"/>
      <c r="J91" s="46"/>
      <c r="K91" s="46"/>
      <c r="L91" s="46"/>
      <c r="M91" s="46"/>
      <c r="N91" s="46"/>
      <c r="O91" s="46"/>
      <c r="P91" s="46"/>
      <c r="Q91" s="46"/>
      <c r="R91" s="46"/>
      <c r="S91" s="46"/>
      <c r="T91" s="46"/>
      <c r="U91" s="46"/>
      <c r="V91" s="46"/>
      <c r="W91" s="22"/>
      <c r="X91" s="22"/>
      <c r="Y91" s="22"/>
      <c r="Z91" s="22"/>
      <c r="AA91" s="258"/>
      <c r="AB91" s="259"/>
    </row>
    <row r="92" spans="2:28">
      <c r="B92" s="49" t="s">
        <v>50</v>
      </c>
      <c r="C92" s="67" t="s">
        <v>224</v>
      </c>
      <c r="D92" s="69"/>
      <c r="E92" s="51"/>
      <c r="F92" s="51"/>
      <c r="G92" s="51"/>
      <c r="H92" s="46"/>
      <c r="I92" s="46"/>
      <c r="J92" s="46"/>
      <c r="K92" s="46"/>
      <c r="L92" s="46"/>
      <c r="M92" s="46"/>
      <c r="N92" s="46"/>
      <c r="O92" s="46"/>
      <c r="P92" s="46"/>
      <c r="Q92" s="46"/>
      <c r="R92" s="46"/>
      <c r="S92" s="46"/>
      <c r="T92" s="46"/>
      <c r="U92" s="46"/>
      <c r="V92" s="46"/>
      <c r="W92" s="22"/>
      <c r="X92" s="22"/>
      <c r="Y92" s="22"/>
      <c r="Z92" s="22"/>
      <c r="AA92" s="258"/>
      <c r="AB92" s="259"/>
    </row>
    <row r="93" spans="2:28">
      <c r="B93" s="265" t="s">
        <v>311</v>
      </c>
      <c r="C93" s="266"/>
      <c r="D93" s="50"/>
      <c r="E93" s="48"/>
      <c r="F93" s="48"/>
      <c r="G93" s="48"/>
      <c r="H93" s="48"/>
      <c r="I93" s="48"/>
      <c r="J93" s="48"/>
      <c r="K93" s="48"/>
      <c r="L93" s="48"/>
      <c r="M93" s="48"/>
      <c r="N93" s="48"/>
      <c r="O93" s="48"/>
      <c r="P93" s="48"/>
      <c r="Q93" s="48"/>
      <c r="R93" s="48"/>
      <c r="S93" s="48"/>
      <c r="T93" s="48"/>
      <c r="U93" s="48"/>
      <c r="V93" s="48"/>
      <c r="W93" s="22"/>
      <c r="X93" s="22"/>
      <c r="Y93" s="22"/>
      <c r="Z93" s="22"/>
      <c r="AA93" s="267"/>
      <c r="AB93" s="268"/>
    </row>
    <row r="94" spans="2:28">
      <c r="B94" s="240"/>
      <c r="C94" s="241"/>
      <c r="D94" s="242"/>
      <c r="E94" s="243" t="s">
        <v>52</v>
      </c>
      <c r="F94" s="244"/>
      <c r="G94" s="244"/>
      <c r="H94" s="244"/>
      <c r="I94" s="244"/>
      <c r="J94" s="244"/>
      <c r="K94" s="244"/>
      <c r="L94" s="244"/>
      <c r="M94" s="244"/>
      <c r="N94" s="244"/>
      <c r="O94" s="244"/>
      <c r="P94" s="244"/>
      <c r="Q94" s="244"/>
      <c r="R94" s="244"/>
      <c r="S94" s="244"/>
      <c r="T94" s="244"/>
      <c r="U94" s="244"/>
      <c r="V94" s="244"/>
      <c r="W94" s="244"/>
      <c r="X94" s="244"/>
      <c r="Y94" s="244"/>
      <c r="Z94" s="244"/>
      <c r="AA94" s="244"/>
      <c r="AB94" s="245"/>
    </row>
    <row r="95" spans="2:28" ht="15" customHeight="1">
      <c r="B95" s="246" t="s">
        <v>99</v>
      </c>
      <c r="C95" s="246" t="s">
        <v>100</v>
      </c>
      <c r="D95" s="246" t="s">
        <v>123</v>
      </c>
      <c r="E95" s="248" t="s">
        <v>53</v>
      </c>
      <c r="F95" s="248" t="s">
        <v>54</v>
      </c>
      <c r="G95" s="248" t="s">
        <v>55</v>
      </c>
      <c r="H95" s="248" t="s">
        <v>11</v>
      </c>
      <c r="I95" s="248" t="s">
        <v>56</v>
      </c>
      <c r="J95" s="250" t="s">
        <v>57</v>
      </c>
      <c r="K95" s="251"/>
      <c r="L95" s="251"/>
      <c r="M95" s="251"/>
      <c r="N95" s="251"/>
      <c r="O95" s="251"/>
      <c r="P95" s="251"/>
      <c r="Q95" s="251"/>
      <c r="R95" s="251"/>
      <c r="S95" s="251"/>
      <c r="T95" s="251"/>
      <c r="U95" s="251"/>
      <c r="V95" s="252"/>
      <c r="W95" s="253" t="s">
        <v>58</v>
      </c>
      <c r="X95" s="254"/>
      <c r="Y95" s="254"/>
      <c r="Z95" s="255"/>
      <c r="AA95" s="256" t="s">
        <v>59</v>
      </c>
      <c r="AB95" s="247" t="s">
        <v>60</v>
      </c>
    </row>
    <row r="96" spans="2:28">
      <c r="B96" s="247"/>
      <c r="C96" s="247"/>
      <c r="D96" s="247"/>
      <c r="E96" s="249"/>
      <c r="F96" s="249"/>
      <c r="G96" s="249"/>
      <c r="H96" s="249"/>
      <c r="I96" s="249"/>
      <c r="J96" s="231" t="s">
        <v>61</v>
      </c>
      <c r="K96" s="234" t="s">
        <v>62</v>
      </c>
      <c r="L96" s="234"/>
      <c r="M96" s="234"/>
      <c r="N96" s="234"/>
      <c r="O96" s="234"/>
      <c r="P96" s="234"/>
      <c r="Q96" s="234"/>
      <c r="R96" s="234"/>
      <c r="S96" s="234"/>
      <c r="T96" s="234"/>
      <c r="U96" s="234"/>
      <c r="V96" s="235"/>
      <c r="W96" s="253"/>
      <c r="X96" s="254"/>
      <c r="Y96" s="254"/>
      <c r="Z96" s="255"/>
      <c r="AA96" s="256"/>
      <c r="AB96" s="247"/>
    </row>
    <row r="97" spans="2:28">
      <c r="B97" s="247"/>
      <c r="C97" s="247"/>
      <c r="D97" s="247"/>
      <c r="E97" s="249"/>
      <c r="F97" s="249"/>
      <c r="G97" s="249"/>
      <c r="H97" s="249"/>
      <c r="I97" s="249"/>
      <c r="J97" s="232"/>
      <c r="K97" s="236" t="s">
        <v>63</v>
      </c>
      <c r="L97" s="236"/>
      <c r="M97" s="236"/>
      <c r="N97" s="236" t="s">
        <v>64</v>
      </c>
      <c r="O97" s="236"/>
      <c r="P97" s="236"/>
      <c r="Q97" s="237" t="s">
        <v>65</v>
      </c>
      <c r="R97" s="238"/>
      <c r="S97" s="239"/>
      <c r="T97" s="237" t="s">
        <v>66</v>
      </c>
      <c r="U97" s="238"/>
      <c r="V97" s="239"/>
      <c r="W97" s="250"/>
      <c r="X97" s="251"/>
      <c r="Y97" s="251"/>
      <c r="Z97" s="252"/>
      <c r="AA97" s="257"/>
      <c r="AB97" s="247"/>
    </row>
    <row r="98" spans="2:28" ht="25.5">
      <c r="B98" s="248"/>
      <c r="C98" s="247"/>
      <c r="D98" s="248"/>
      <c r="E98" s="249"/>
      <c r="F98" s="249"/>
      <c r="G98" s="249"/>
      <c r="H98" s="249"/>
      <c r="I98" s="249"/>
      <c r="J98" s="233"/>
      <c r="K98" s="8" t="s">
        <v>67</v>
      </c>
      <c r="L98" s="8" t="s">
        <v>68</v>
      </c>
      <c r="M98" s="8" t="s">
        <v>69</v>
      </c>
      <c r="N98" s="8" t="s">
        <v>70</v>
      </c>
      <c r="O98" s="9" t="s">
        <v>71</v>
      </c>
      <c r="P98" s="8" t="s">
        <v>72</v>
      </c>
      <c r="Q98" s="8" t="s">
        <v>73</v>
      </c>
      <c r="R98" s="8" t="s">
        <v>74</v>
      </c>
      <c r="S98" s="8" t="s">
        <v>75</v>
      </c>
      <c r="T98" s="9" t="s">
        <v>76</v>
      </c>
      <c r="U98" s="9" t="s">
        <v>77</v>
      </c>
      <c r="V98" s="9" t="s">
        <v>78</v>
      </c>
      <c r="W98" s="17" t="s">
        <v>79</v>
      </c>
      <c r="X98" s="17" t="s">
        <v>80</v>
      </c>
      <c r="Y98" s="17" t="s">
        <v>81</v>
      </c>
      <c r="Z98" s="17" t="s">
        <v>82</v>
      </c>
      <c r="AA98" s="9" t="s">
        <v>83</v>
      </c>
      <c r="AB98" s="248"/>
    </row>
    <row r="99" spans="2:28" ht="51">
      <c r="B99" s="226"/>
      <c r="C99" s="223" t="s">
        <v>234</v>
      </c>
      <c r="D99" s="21" t="s">
        <v>201</v>
      </c>
      <c r="E99" s="55" t="s">
        <v>227</v>
      </c>
      <c r="F99" s="21"/>
      <c r="G99" s="39" t="s">
        <v>225</v>
      </c>
      <c r="H99" s="39" t="s">
        <v>226</v>
      </c>
      <c r="I99" s="39" t="s">
        <v>228</v>
      </c>
      <c r="J99" s="40">
        <v>100</v>
      </c>
      <c r="K99" s="41">
        <v>40</v>
      </c>
      <c r="L99" s="41">
        <v>40</v>
      </c>
      <c r="M99" s="41">
        <v>20</v>
      </c>
      <c r="N99" s="29"/>
      <c r="O99" s="39"/>
      <c r="P99" s="41"/>
      <c r="Q99" s="41"/>
      <c r="R99" s="41"/>
      <c r="S99" s="41"/>
      <c r="T99" s="39"/>
      <c r="U99" s="39"/>
      <c r="V99" s="39"/>
      <c r="W99" s="53"/>
      <c r="X99" s="53"/>
      <c r="Y99" s="53"/>
      <c r="Z99" s="53"/>
      <c r="AA99" s="182"/>
      <c r="AB99" s="56"/>
    </row>
    <row r="100" spans="2:28" ht="63.75">
      <c r="B100" s="227"/>
      <c r="C100" s="224"/>
      <c r="D100" s="21" t="s">
        <v>125</v>
      </c>
      <c r="E100" s="42" t="s">
        <v>229</v>
      </c>
      <c r="F100" s="21"/>
      <c r="G100" s="39" t="s">
        <v>230</v>
      </c>
      <c r="H100" s="39" t="s">
        <v>231</v>
      </c>
      <c r="I100" s="39" t="s">
        <v>228</v>
      </c>
      <c r="J100" s="40">
        <v>100</v>
      </c>
      <c r="K100" s="41">
        <v>40</v>
      </c>
      <c r="L100" s="41">
        <v>40</v>
      </c>
      <c r="M100" s="41">
        <v>20</v>
      </c>
      <c r="N100" s="41"/>
      <c r="O100" s="39"/>
      <c r="P100" s="41"/>
      <c r="Q100" s="41"/>
      <c r="R100" s="77"/>
      <c r="S100" s="29"/>
      <c r="T100" s="27"/>
      <c r="U100" s="27"/>
      <c r="V100" s="27"/>
      <c r="W100" s="22"/>
      <c r="X100" s="22"/>
      <c r="Y100" s="22"/>
      <c r="Z100" s="22"/>
      <c r="AA100" s="183"/>
      <c r="AB100" s="31"/>
    </row>
    <row r="101" spans="2:28" ht="76.5">
      <c r="B101" s="228"/>
      <c r="C101" s="225"/>
      <c r="D101" s="21" t="s">
        <v>144</v>
      </c>
      <c r="E101" s="82" t="s">
        <v>232</v>
      </c>
      <c r="F101" s="21"/>
      <c r="G101" s="39" t="s">
        <v>230</v>
      </c>
      <c r="H101" s="39" t="s">
        <v>233</v>
      </c>
      <c r="I101" s="39" t="s">
        <v>228</v>
      </c>
      <c r="J101" s="40">
        <v>100</v>
      </c>
      <c r="K101" s="29"/>
      <c r="L101" s="41"/>
      <c r="M101" s="41"/>
      <c r="N101" s="41">
        <v>40</v>
      </c>
      <c r="O101" s="39">
        <v>40</v>
      </c>
      <c r="P101" s="41">
        <v>20</v>
      </c>
      <c r="Q101" s="77"/>
      <c r="R101" s="41"/>
      <c r="S101" s="29"/>
      <c r="T101" s="27"/>
      <c r="U101" s="74"/>
      <c r="V101" s="27"/>
      <c r="W101" s="22"/>
      <c r="X101" s="22"/>
      <c r="Y101" s="22"/>
      <c r="Z101" s="22"/>
      <c r="AA101" s="183"/>
      <c r="AB101" s="31"/>
    </row>
    <row r="102" spans="2:28">
      <c r="B102" s="64" t="s">
        <v>46</v>
      </c>
      <c r="C102" s="66" t="s">
        <v>170</v>
      </c>
      <c r="D102" s="66"/>
      <c r="E102" s="46"/>
      <c r="F102" s="46"/>
      <c r="G102" s="46"/>
      <c r="H102" s="46"/>
      <c r="I102" s="46"/>
      <c r="J102" s="46"/>
      <c r="K102" s="46"/>
      <c r="L102" s="46"/>
      <c r="M102" s="46"/>
      <c r="N102" s="46"/>
      <c r="O102" s="46"/>
      <c r="P102" s="46"/>
      <c r="Q102" s="46"/>
      <c r="R102" s="46"/>
      <c r="S102" s="46"/>
      <c r="T102" s="46"/>
      <c r="U102" s="46"/>
      <c r="V102" s="46"/>
      <c r="W102" s="22"/>
      <c r="X102" s="22"/>
      <c r="Y102" s="22"/>
      <c r="Z102" s="22"/>
      <c r="AA102" s="57"/>
      <c r="AB102" s="58"/>
    </row>
    <row r="103" spans="2:28">
      <c r="B103" s="49" t="s">
        <v>47</v>
      </c>
      <c r="C103" s="72" t="s">
        <v>244</v>
      </c>
      <c r="D103" s="65"/>
      <c r="E103" s="65"/>
      <c r="F103" s="65"/>
      <c r="G103" s="65"/>
      <c r="H103" s="46"/>
      <c r="I103" s="46"/>
      <c r="J103" s="46"/>
      <c r="K103" s="46"/>
      <c r="L103" s="46"/>
      <c r="M103" s="46"/>
      <c r="N103" s="46"/>
      <c r="O103" s="46"/>
      <c r="P103" s="46"/>
      <c r="Q103" s="46"/>
      <c r="R103" s="46"/>
      <c r="S103" s="46"/>
      <c r="T103" s="46"/>
      <c r="U103" s="46"/>
      <c r="V103" s="46"/>
      <c r="W103" s="60"/>
      <c r="X103" s="60"/>
      <c r="Y103" s="60"/>
      <c r="Z103" s="60"/>
      <c r="AA103" s="258"/>
      <c r="AB103" s="259"/>
    </row>
    <row r="104" spans="2:28">
      <c r="B104" s="49" t="s">
        <v>48</v>
      </c>
      <c r="C104" s="67"/>
      <c r="D104" s="67"/>
      <c r="E104" s="51"/>
      <c r="F104" s="51"/>
      <c r="G104" s="51"/>
      <c r="H104" s="46"/>
      <c r="I104" s="46"/>
      <c r="J104" s="46"/>
      <c r="K104" s="46"/>
      <c r="L104" s="46"/>
      <c r="M104" s="46"/>
      <c r="N104" s="46"/>
      <c r="O104" s="46"/>
      <c r="P104" s="46"/>
      <c r="Q104" s="46"/>
      <c r="R104" s="46"/>
      <c r="S104" s="46"/>
      <c r="T104" s="46"/>
      <c r="U104" s="46"/>
      <c r="V104" s="46"/>
      <c r="W104" s="22"/>
      <c r="X104" s="22"/>
      <c r="Y104" s="22"/>
      <c r="Z104" s="22"/>
      <c r="AA104" s="258"/>
      <c r="AB104" s="259"/>
    </row>
    <row r="105" spans="2:28">
      <c r="B105" s="49" t="s">
        <v>49</v>
      </c>
      <c r="C105" s="71"/>
      <c r="D105" s="68"/>
      <c r="E105" s="51"/>
      <c r="F105" s="51"/>
      <c r="G105" s="51"/>
      <c r="H105" s="46"/>
      <c r="I105" s="46"/>
      <c r="J105" s="46"/>
      <c r="K105" s="46"/>
      <c r="L105" s="46"/>
      <c r="M105" s="46"/>
      <c r="N105" s="46"/>
      <c r="O105" s="46"/>
      <c r="P105" s="46"/>
      <c r="Q105" s="46"/>
      <c r="R105" s="46"/>
      <c r="S105" s="46"/>
      <c r="T105" s="46"/>
      <c r="U105" s="46"/>
      <c r="V105" s="46"/>
      <c r="W105" s="22"/>
      <c r="X105" s="22"/>
      <c r="Y105" s="22"/>
      <c r="Z105" s="22"/>
      <c r="AA105" s="258"/>
      <c r="AB105" s="259"/>
    </row>
    <row r="106" spans="2:28">
      <c r="B106" s="49" t="s">
        <v>50</v>
      </c>
      <c r="C106" s="67" t="s">
        <v>245</v>
      </c>
      <c r="D106" s="69"/>
      <c r="E106" s="51"/>
      <c r="F106" s="51"/>
      <c r="G106" s="51"/>
      <c r="H106" s="46"/>
      <c r="I106" s="46"/>
      <c r="J106" s="46"/>
      <c r="K106" s="46"/>
      <c r="L106" s="46"/>
      <c r="M106" s="46"/>
      <c r="N106" s="46"/>
      <c r="O106" s="46"/>
      <c r="P106" s="46"/>
      <c r="Q106" s="46"/>
      <c r="R106" s="46"/>
      <c r="S106" s="46"/>
      <c r="T106" s="46"/>
      <c r="U106" s="46"/>
      <c r="V106" s="46"/>
      <c r="W106" s="22"/>
      <c r="X106" s="22"/>
      <c r="Y106" s="22"/>
      <c r="Z106" s="22"/>
      <c r="AA106" s="258"/>
      <c r="AB106" s="259"/>
    </row>
    <row r="107" spans="2:28">
      <c r="B107" s="265" t="s">
        <v>246</v>
      </c>
      <c r="C107" s="266"/>
      <c r="D107" s="50"/>
      <c r="E107" s="48"/>
      <c r="F107" s="48"/>
      <c r="G107" s="48"/>
      <c r="H107" s="48"/>
      <c r="I107" s="48"/>
      <c r="J107" s="48"/>
      <c r="K107" s="48"/>
      <c r="L107" s="48"/>
      <c r="M107" s="48"/>
      <c r="N107" s="48"/>
      <c r="O107" s="48"/>
      <c r="P107" s="48"/>
      <c r="Q107" s="48"/>
      <c r="R107" s="48"/>
      <c r="S107" s="48"/>
      <c r="T107" s="48"/>
      <c r="U107" s="48"/>
      <c r="V107" s="48"/>
      <c r="W107" s="22"/>
      <c r="X107" s="22"/>
      <c r="Y107" s="22"/>
      <c r="Z107" s="22"/>
      <c r="AA107" s="267"/>
      <c r="AB107" s="268"/>
    </row>
    <row r="108" spans="2:28">
      <c r="B108" s="240"/>
      <c r="C108" s="241"/>
      <c r="D108" s="242"/>
      <c r="E108" s="243" t="s">
        <v>52</v>
      </c>
      <c r="F108" s="244"/>
      <c r="G108" s="244"/>
      <c r="H108" s="244"/>
      <c r="I108" s="244"/>
      <c r="J108" s="244"/>
      <c r="K108" s="244"/>
      <c r="L108" s="244"/>
      <c r="M108" s="244"/>
      <c r="N108" s="244"/>
      <c r="O108" s="244"/>
      <c r="P108" s="244"/>
      <c r="Q108" s="244"/>
      <c r="R108" s="244"/>
      <c r="S108" s="244"/>
      <c r="T108" s="244"/>
      <c r="U108" s="244"/>
      <c r="V108" s="244"/>
      <c r="W108" s="244"/>
      <c r="X108" s="244"/>
      <c r="Y108" s="244"/>
      <c r="Z108" s="244"/>
      <c r="AA108" s="244"/>
      <c r="AB108" s="245"/>
    </row>
    <row r="109" spans="2:28" ht="15" customHeight="1">
      <c r="B109" s="246" t="s">
        <v>99</v>
      </c>
      <c r="C109" s="246" t="s">
        <v>100</v>
      </c>
      <c r="D109" s="246" t="s">
        <v>123</v>
      </c>
      <c r="E109" s="248" t="s">
        <v>53</v>
      </c>
      <c r="F109" s="248" t="s">
        <v>54</v>
      </c>
      <c r="G109" s="248" t="s">
        <v>55</v>
      </c>
      <c r="H109" s="248" t="s">
        <v>11</v>
      </c>
      <c r="I109" s="248" t="s">
        <v>56</v>
      </c>
      <c r="J109" s="250" t="s">
        <v>57</v>
      </c>
      <c r="K109" s="251"/>
      <c r="L109" s="251"/>
      <c r="M109" s="251"/>
      <c r="N109" s="251"/>
      <c r="O109" s="251"/>
      <c r="P109" s="251"/>
      <c r="Q109" s="251"/>
      <c r="R109" s="251"/>
      <c r="S109" s="251"/>
      <c r="T109" s="251"/>
      <c r="U109" s="251"/>
      <c r="V109" s="252"/>
      <c r="W109" s="253" t="s">
        <v>58</v>
      </c>
      <c r="X109" s="254"/>
      <c r="Y109" s="254"/>
      <c r="Z109" s="255"/>
      <c r="AA109" s="256" t="s">
        <v>59</v>
      </c>
      <c r="AB109" s="247" t="s">
        <v>60</v>
      </c>
    </row>
    <row r="110" spans="2:28">
      <c r="B110" s="247"/>
      <c r="C110" s="247"/>
      <c r="D110" s="247"/>
      <c r="E110" s="249"/>
      <c r="F110" s="249"/>
      <c r="G110" s="249"/>
      <c r="H110" s="249"/>
      <c r="I110" s="249"/>
      <c r="J110" s="231" t="s">
        <v>61</v>
      </c>
      <c r="K110" s="234" t="s">
        <v>62</v>
      </c>
      <c r="L110" s="234"/>
      <c r="M110" s="234"/>
      <c r="N110" s="234"/>
      <c r="O110" s="234"/>
      <c r="P110" s="234"/>
      <c r="Q110" s="234"/>
      <c r="R110" s="234"/>
      <c r="S110" s="234"/>
      <c r="T110" s="234"/>
      <c r="U110" s="234"/>
      <c r="V110" s="235"/>
      <c r="W110" s="253"/>
      <c r="X110" s="254"/>
      <c r="Y110" s="254"/>
      <c r="Z110" s="255"/>
      <c r="AA110" s="256"/>
      <c r="AB110" s="247"/>
    </row>
    <row r="111" spans="2:28">
      <c r="B111" s="247"/>
      <c r="C111" s="247"/>
      <c r="D111" s="247"/>
      <c r="E111" s="249"/>
      <c r="F111" s="249"/>
      <c r="G111" s="249"/>
      <c r="H111" s="249"/>
      <c r="I111" s="249"/>
      <c r="J111" s="232"/>
      <c r="K111" s="236" t="s">
        <v>63</v>
      </c>
      <c r="L111" s="236"/>
      <c r="M111" s="236"/>
      <c r="N111" s="236" t="s">
        <v>64</v>
      </c>
      <c r="O111" s="236"/>
      <c r="P111" s="236"/>
      <c r="Q111" s="237" t="s">
        <v>65</v>
      </c>
      <c r="R111" s="238"/>
      <c r="S111" s="239"/>
      <c r="T111" s="237" t="s">
        <v>66</v>
      </c>
      <c r="U111" s="238"/>
      <c r="V111" s="239"/>
      <c r="W111" s="250"/>
      <c r="X111" s="251"/>
      <c r="Y111" s="251"/>
      <c r="Z111" s="252"/>
      <c r="AA111" s="257"/>
      <c r="AB111" s="247"/>
    </row>
    <row r="112" spans="2:28" ht="25.5">
      <c r="B112" s="247"/>
      <c r="C112" s="247"/>
      <c r="D112" s="248"/>
      <c r="E112" s="249"/>
      <c r="F112" s="249"/>
      <c r="G112" s="249"/>
      <c r="H112" s="249"/>
      <c r="I112" s="249"/>
      <c r="J112" s="233"/>
      <c r="K112" s="8" t="s">
        <v>67</v>
      </c>
      <c r="L112" s="8" t="s">
        <v>68</v>
      </c>
      <c r="M112" s="8" t="s">
        <v>69</v>
      </c>
      <c r="N112" s="8" t="s">
        <v>70</v>
      </c>
      <c r="O112" s="9" t="s">
        <v>71</v>
      </c>
      <c r="P112" s="8" t="s">
        <v>72</v>
      </c>
      <c r="Q112" s="8" t="s">
        <v>73</v>
      </c>
      <c r="R112" s="8" t="s">
        <v>74</v>
      </c>
      <c r="S112" s="8" t="s">
        <v>75</v>
      </c>
      <c r="T112" s="9" t="s">
        <v>76</v>
      </c>
      <c r="U112" s="9" t="s">
        <v>77</v>
      </c>
      <c r="V112" s="9" t="s">
        <v>78</v>
      </c>
      <c r="W112" s="17" t="s">
        <v>79</v>
      </c>
      <c r="X112" s="17" t="s">
        <v>80</v>
      </c>
      <c r="Y112" s="17" t="s">
        <v>81</v>
      </c>
      <c r="Z112" s="17" t="s">
        <v>82</v>
      </c>
      <c r="AA112" s="9" t="s">
        <v>83</v>
      </c>
      <c r="AB112" s="248"/>
    </row>
    <row r="113" spans="2:28" ht="102">
      <c r="B113" s="226" t="s">
        <v>245</v>
      </c>
      <c r="C113" s="269" t="s">
        <v>247</v>
      </c>
      <c r="D113" s="81" t="s">
        <v>201</v>
      </c>
      <c r="E113" s="55" t="s">
        <v>439</v>
      </c>
      <c r="F113" s="21"/>
      <c r="G113" s="39" t="s">
        <v>214</v>
      </c>
      <c r="H113" s="39" t="s">
        <v>237</v>
      </c>
      <c r="I113" s="39" t="s">
        <v>440</v>
      </c>
      <c r="J113" s="40" t="s">
        <v>441</v>
      </c>
      <c r="K113" s="41"/>
      <c r="L113" s="41"/>
      <c r="M113" s="41" t="s">
        <v>235</v>
      </c>
      <c r="N113" s="29"/>
      <c r="O113" s="39"/>
      <c r="P113" s="41" t="s">
        <v>235</v>
      </c>
      <c r="Q113" s="41"/>
      <c r="R113" s="41"/>
      <c r="S113" s="41" t="s">
        <v>235</v>
      </c>
      <c r="T113" s="39"/>
      <c r="U113" s="39"/>
      <c r="V113" s="39" t="s">
        <v>236</v>
      </c>
      <c r="W113" s="53"/>
      <c r="X113" s="53"/>
      <c r="Y113" s="53"/>
      <c r="Z113" s="53"/>
      <c r="AA113" s="78"/>
      <c r="AB113" s="56" t="s">
        <v>442</v>
      </c>
    </row>
    <row r="114" spans="2:28" ht="89.25">
      <c r="B114" s="227"/>
      <c r="C114" s="270"/>
      <c r="D114" s="81" t="s">
        <v>125</v>
      </c>
      <c r="E114" s="42" t="s">
        <v>443</v>
      </c>
      <c r="F114" s="21"/>
      <c r="G114" s="39" t="s">
        <v>214</v>
      </c>
      <c r="H114" s="39" t="s">
        <v>444</v>
      </c>
      <c r="I114" s="39" t="s">
        <v>445</v>
      </c>
      <c r="J114" s="40" t="s">
        <v>446</v>
      </c>
      <c r="K114" s="41"/>
      <c r="L114" s="41"/>
      <c r="M114" s="41"/>
      <c r="N114" s="41"/>
      <c r="O114" s="39"/>
      <c r="P114" s="41">
        <v>2</v>
      </c>
      <c r="Q114" s="41"/>
      <c r="R114" s="77"/>
      <c r="S114" s="41"/>
      <c r="T114" s="27"/>
      <c r="U114" s="27"/>
      <c r="V114" s="39">
        <v>2</v>
      </c>
      <c r="W114" s="22"/>
      <c r="X114" s="22"/>
      <c r="Y114" s="22"/>
      <c r="Z114" s="22"/>
      <c r="AA114" s="30"/>
      <c r="AB114" s="56" t="s">
        <v>442</v>
      </c>
    </row>
    <row r="115" spans="2:28" ht="115.5" customHeight="1">
      <c r="B115" s="227"/>
      <c r="C115" s="270"/>
      <c r="D115" s="81" t="s">
        <v>126</v>
      </c>
      <c r="E115" s="80" t="s">
        <v>447</v>
      </c>
      <c r="F115" s="21"/>
      <c r="G115" s="39" t="s">
        <v>214</v>
      </c>
      <c r="H115" s="39" t="s">
        <v>448</v>
      </c>
      <c r="I115" s="39" t="s">
        <v>449</v>
      </c>
      <c r="J115" s="40" t="s">
        <v>238</v>
      </c>
      <c r="K115" s="29"/>
      <c r="L115" s="41"/>
      <c r="M115" s="41" t="s">
        <v>235</v>
      </c>
      <c r="N115" s="41"/>
      <c r="O115" s="39"/>
      <c r="P115" s="41" t="s">
        <v>235</v>
      </c>
      <c r="Q115" s="77"/>
      <c r="R115" s="41"/>
      <c r="S115" s="41" t="s">
        <v>235</v>
      </c>
      <c r="T115" s="27"/>
      <c r="U115" s="74"/>
      <c r="V115" s="39" t="s">
        <v>235</v>
      </c>
      <c r="W115" s="22"/>
      <c r="X115" s="22"/>
      <c r="Y115" s="22"/>
      <c r="Z115" s="22"/>
      <c r="AA115" s="30"/>
      <c r="AB115" s="56" t="s">
        <v>442</v>
      </c>
    </row>
    <row r="116" spans="2:28" ht="129.75" customHeight="1">
      <c r="B116" s="227"/>
      <c r="C116" s="270"/>
      <c r="D116" s="81" t="s">
        <v>127</v>
      </c>
      <c r="E116" s="42" t="s">
        <v>450</v>
      </c>
      <c r="F116" s="21"/>
      <c r="G116" s="39" t="s">
        <v>214</v>
      </c>
      <c r="H116" s="39" t="s">
        <v>454</v>
      </c>
      <c r="I116" s="39" t="s">
        <v>240</v>
      </c>
      <c r="J116" s="40" t="s">
        <v>455</v>
      </c>
      <c r="K116" s="41"/>
      <c r="L116" s="41"/>
      <c r="M116" s="41">
        <v>1</v>
      </c>
      <c r="N116" s="41"/>
      <c r="O116" s="39"/>
      <c r="P116" s="41">
        <v>1</v>
      </c>
      <c r="Q116" s="41"/>
      <c r="R116" s="77"/>
      <c r="S116" s="41">
        <v>1</v>
      </c>
      <c r="T116" s="27"/>
      <c r="U116" s="27"/>
      <c r="V116" s="39">
        <v>1</v>
      </c>
      <c r="W116" s="22"/>
      <c r="X116" s="22"/>
      <c r="Y116" s="22"/>
      <c r="Z116" s="22"/>
      <c r="AA116" s="30"/>
      <c r="AB116" s="56" t="s">
        <v>442</v>
      </c>
    </row>
    <row r="117" spans="2:28" ht="128.25" customHeight="1">
      <c r="B117" s="227"/>
      <c r="C117" s="270"/>
      <c r="D117" s="81" t="s">
        <v>151</v>
      </c>
      <c r="E117" s="80" t="s">
        <v>459</v>
      </c>
      <c r="F117" s="21"/>
      <c r="G117" s="39" t="s">
        <v>214</v>
      </c>
      <c r="H117" s="39" t="s">
        <v>451</v>
      </c>
      <c r="I117" s="39" t="s">
        <v>452</v>
      </c>
      <c r="J117" s="40" t="s">
        <v>453</v>
      </c>
      <c r="K117" s="29"/>
      <c r="L117" s="41"/>
      <c r="M117" s="41"/>
      <c r="N117" s="41"/>
      <c r="O117" s="39"/>
      <c r="P117" s="41">
        <v>10</v>
      </c>
      <c r="Q117" s="77"/>
      <c r="R117" s="41"/>
      <c r="S117" s="41"/>
      <c r="T117" s="27"/>
      <c r="U117" s="74"/>
      <c r="V117" s="39">
        <v>10</v>
      </c>
      <c r="W117" s="22"/>
      <c r="X117" s="22"/>
      <c r="Y117" s="22"/>
      <c r="Z117" s="22"/>
      <c r="AA117" s="30"/>
      <c r="AB117" s="56" t="s">
        <v>442</v>
      </c>
    </row>
    <row r="118" spans="2:28" ht="120" customHeight="1">
      <c r="B118" s="227"/>
      <c r="C118" s="270"/>
      <c r="D118" s="81" t="s">
        <v>155</v>
      </c>
      <c r="E118" s="42" t="s">
        <v>460</v>
      </c>
      <c r="F118" s="21"/>
      <c r="G118" s="39" t="s">
        <v>214</v>
      </c>
      <c r="H118" s="39" t="s">
        <v>456</v>
      </c>
      <c r="I118" s="39" t="s">
        <v>457</v>
      </c>
      <c r="J118" s="40" t="s">
        <v>458</v>
      </c>
      <c r="K118" s="41"/>
      <c r="L118" s="41"/>
      <c r="M118" s="41"/>
      <c r="N118" s="29"/>
      <c r="O118" s="39"/>
      <c r="P118" s="41">
        <v>10</v>
      </c>
      <c r="Q118" s="41"/>
      <c r="R118" s="41"/>
      <c r="S118" s="41"/>
      <c r="T118" s="39"/>
      <c r="U118" s="39"/>
      <c r="V118" s="39">
        <v>10</v>
      </c>
      <c r="W118" s="53"/>
      <c r="X118" s="53"/>
      <c r="Y118" s="53"/>
      <c r="Z118" s="53"/>
      <c r="AA118" s="78"/>
      <c r="AB118" s="56" t="s">
        <v>442</v>
      </c>
    </row>
    <row r="119" spans="2:28" ht="118.5" customHeight="1">
      <c r="B119" s="226"/>
      <c r="C119" s="223" t="s">
        <v>248</v>
      </c>
      <c r="D119" s="81" t="s">
        <v>201</v>
      </c>
      <c r="E119" s="55" t="s">
        <v>461</v>
      </c>
      <c r="F119" s="21"/>
      <c r="G119" s="39" t="s">
        <v>214</v>
      </c>
      <c r="H119" s="39" t="s">
        <v>462</v>
      </c>
      <c r="I119" s="39" t="s">
        <v>242</v>
      </c>
      <c r="J119" s="40" t="s">
        <v>463</v>
      </c>
      <c r="K119" s="41"/>
      <c r="L119" s="41"/>
      <c r="M119" s="41" t="s">
        <v>235</v>
      </c>
      <c r="N119" s="29"/>
      <c r="O119" s="39"/>
      <c r="P119" s="41" t="s">
        <v>235</v>
      </c>
      <c r="Q119" s="41"/>
      <c r="R119" s="41"/>
      <c r="S119" s="41" t="s">
        <v>235</v>
      </c>
      <c r="T119" s="39"/>
      <c r="U119" s="39"/>
      <c r="V119" s="39" t="s">
        <v>236</v>
      </c>
      <c r="W119" s="53"/>
      <c r="X119" s="53"/>
      <c r="Y119" s="53"/>
      <c r="Z119" s="53"/>
      <c r="AA119" s="78">
        <v>690000</v>
      </c>
      <c r="AB119" s="56" t="s">
        <v>484</v>
      </c>
    </row>
    <row r="120" spans="2:28" ht="114.75">
      <c r="B120" s="227"/>
      <c r="C120" s="224"/>
      <c r="D120" s="81" t="s">
        <v>125</v>
      </c>
      <c r="E120" s="42" t="s">
        <v>464</v>
      </c>
      <c r="F120" s="21"/>
      <c r="G120" s="39" t="s">
        <v>214</v>
      </c>
      <c r="H120" s="39" t="s">
        <v>465</v>
      </c>
      <c r="I120" s="39" t="s">
        <v>241</v>
      </c>
      <c r="J120" s="40" t="s">
        <v>243</v>
      </c>
      <c r="K120" s="41"/>
      <c r="L120" s="41"/>
      <c r="M120" s="41"/>
      <c r="N120" s="41"/>
      <c r="O120" s="39"/>
      <c r="P120" s="41" t="s">
        <v>239</v>
      </c>
      <c r="Q120" s="41"/>
      <c r="R120" s="77"/>
      <c r="S120" s="41"/>
      <c r="T120" s="27"/>
      <c r="U120" s="27"/>
      <c r="V120" s="39" t="s">
        <v>239</v>
      </c>
      <c r="W120" s="22"/>
      <c r="X120" s="22"/>
      <c r="Y120" s="22"/>
      <c r="Z120" s="22"/>
      <c r="AA120" s="30"/>
      <c r="AB120" s="56" t="s">
        <v>484</v>
      </c>
    </row>
    <row r="121" spans="2:28" ht="108" customHeight="1">
      <c r="B121" s="227"/>
      <c r="C121" s="224"/>
      <c r="D121" s="81" t="s">
        <v>144</v>
      </c>
      <c r="E121" s="80" t="s">
        <v>466</v>
      </c>
      <c r="F121" s="21"/>
      <c r="G121" s="39" t="s">
        <v>214</v>
      </c>
      <c r="H121" s="39" t="s">
        <v>467</v>
      </c>
      <c r="I121" s="39" t="s">
        <v>242</v>
      </c>
      <c r="J121" s="40" t="s">
        <v>468</v>
      </c>
      <c r="K121" s="29"/>
      <c r="L121" s="41"/>
      <c r="M121" s="41" t="s">
        <v>235</v>
      </c>
      <c r="N121" s="41"/>
      <c r="O121" s="39"/>
      <c r="P121" s="41" t="s">
        <v>235</v>
      </c>
      <c r="Q121" s="77"/>
      <c r="R121" s="41"/>
      <c r="S121" s="41" t="s">
        <v>235</v>
      </c>
      <c r="T121" s="27"/>
      <c r="U121" s="74"/>
      <c r="V121" s="39" t="s">
        <v>235</v>
      </c>
      <c r="W121" s="22"/>
      <c r="X121" s="22"/>
      <c r="Y121" s="22"/>
      <c r="Z121" s="22"/>
      <c r="AA121" s="30"/>
      <c r="AB121" s="56" t="s">
        <v>484</v>
      </c>
    </row>
    <row r="122" spans="2:28" ht="108" customHeight="1">
      <c r="B122" s="227"/>
      <c r="C122" s="224"/>
      <c r="D122" s="81" t="s">
        <v>193</v>
      </c>
      <c r="E122" s="80" t="s">
        <v>480</v>
      </c>
      <c r="F122" s="21"/>
      <c r="G122" s="39" t="s">
        <v>214</v>
      </c>
      <c r="H122" s="39" t="s">
        <v>481</v>
      </c>
      <c r="I122" s="39" t="s">
        <v>469</v>
      </c>
      <c r="J122" s="40" t="s">
        <v>482</v>
      </c>
      <c r="K122" s="29"/>
      <c r="L122" s="41"/>
      <c r="M122" s="41"/>
      <c r="N122" s="41"/>
      <c r="O122" s="39"/>
      <c r="P122" s="41" t="s">
        <v>483</v>
      </c>
      <c r="Q122" s="77"/>
      <c r="R122" s="41"/>
      <c r="S122" s="41"/>
      <c r="T122" s="27"/>
      <c r="U122" s="74"/>
      <c r="V122" s="39" t="s">
        <v>483</v>
      </c>
      <c r="W122" s="22"/>
      <c r="X122" s="22"/>
      <c r="Y122" s="22"/>
      <c r="Z122" s="22"/>
      <c r="AA122" s="30"/>
      <c r="AB122" s="56" t="s">
        <v>484</v>
      </c>
    </row>
    <row r="123" spans="2:28" ht="96.75" customHeight="1">
      <c r="B123" s="227"/>
      <c r="C123" s="224"/>
      <c r="D123" s="81" t="s">
        <v>151</v>
      </c>
      <c r="E123" s="42" t="s">
        <v>479</v>
      </c>
      <c r="F123" s="21"/>
      <c r="G123" s="39" t="s">
        <v>214</v>
      </c>
      <c r="H123" s="39" t="s">
        <v>481</v>
      </c>
      <c r="I123" s="39" t="s">
        <v>469</v>
      </c>
      <c r="J123" s="40" t="s">
        <v>482</v>
      </c>
      <c r="K123" s="41"/>
      <c r="L123" s="41"/>
      <c r="M123" s="41"/>
      <c r="N123" s="29"/>
      <c r="O123" s="39"/>
      <c r="P123" s="41" t="s">
        <v>239</v>
      </c>
      <c r="Q123" s="41"/>
      <c r="R123" s="41"/>
      <c r="S123" s="41"/>
      <c r="T123" s="39"/>
      <c r="U123" s="39"/>
      <c r="V123" s="39" t="s">
        <v>239</v>
      </c>
      <c r="W123" s="53"/>
      <c r="X123" s="53"/>
      <c r="Y123" s="53"/>
      <c r="Z123" s="53"/>
      <c r="AA123" s="78"/>
      <c r="AB123" s="56" t="s">
        <v>484</v>
      </c>
    </row>
    <row r="124" spans="2:28">
      <c r="B124" s="64" t="s">
        <v>46</v>
      </c>
      <c r="C124" s="66" t="s">
        <v>170</v>
      </c>
      <c r="D124" s="66"/>
      <c r="E124" s="46"/>
      <c r="F124" s="46"/>
      <c r="G124" s="46"/>
      <c r="H124" s="46"/>
      <c r="I124" s="46"/>
      <c r="J124" s="46"/>
      <c r="K124" s="46"/>
      <c r="L124" s="46"/>
      <c r="M124" s="46"/>
      <c r="N124" s="46"/>
      <c r="O124" s="46"/>
      <c r="P124" s="46"/>
      <c r="Q124" s="46"/>
      <c r="R124" s="46"/>
      <c r="S124" s="46"/>
      <c r="T124" s="46"/>
      <c r="U124" s="46"/>
      <c r="V124" s="46"/>
      <c r="W124" s="22"/>
      <c r="X124" s="22"/>
      <c r="Y124" s="22"/>
      <c r="Z124" s="22"/>
      <c r="AA124" s="57"/>
      <c r="AB124" s="58"/>
    </row>
    <row r="125" spans="2:28">
      <c r="B125" s="49" t="s">
        <v>47</v>
      </c>
      <c r="C125" s="72" t="s">
        <v>251</v>
      </c>
      <c r="D125" s="65"/>
      <c r="E125" s="65"/>
      <c r="F125" s="65"/>
      <c r="G125" s="65"/>
      <c r="H125" s="46"/>
      <c r="I125" s="46"/>
      <c r="J125" s="46"/>
      <c r="K125" s="46"/>
      <c r="L125" s="46"/>
      <c r="M125" s="46"/>
      <c r="N125" s="46"/>
      <c r="O125" s="46"/>
      <c r="P125" s="46"/>
      <c r="Q125" s="46"/>
      <c r="R125" s="46"/>
      <c r="S125" s="46"/>
      <c r="T125" s="46"/>
      <c r="U125" s="46"/>
      <c r="V125" s="46"/>
      <c r="W125" s="60"/>
      <c r="X125" s="60"/>
      <c r="Y125" s="60"/>
      <c r="Z125" s="60"/>
      <c r="AA125" s="258"/>
      <c r="AB125" s="259"/>
    </row>
    <row r="126" spans="2:28">
      <c r="B126" s="49" t="s">
        <v>48</v>
      </c>
      <c r="C126" s="67" t="s">
        <v>252</v>
      </c>
      <c r="D126" s="67"/>
      <c r="E126" s="51"/>
      <c r="F126" s="51"/>
      <c r="G126" s="51"/>
      <c r="H126" s="46"/>
      <c r="I126" s="46"/>
      <c r="J126" s="46"/>
      <c r="K126" s="46"/>
      <c r="L126" s="46"/>
      <c r="M126" s="46"/>
      <c r="N126" s="46"/>
      <c r="O126" s="46"/>
      <c r="P126" s="46"/>
      <c r="Q126" s="46"/>
      <c r="R126" s="46"/>
      <c r="S126" s="46"/>
      <c r="T126" s="46"/>
      <c r="U126" s="46"/>
      <c r="V126" s="46"/>
      <c r="W126" s="22"/>
      <c r="X126" s="22"/>
      <c r="Y126" s="22"/>
      <c r="Z126" s="22"/>
      <c r="AA126" s="258"/>
      <c r="AB126" s="259"/>
    </row>
    <row r="127" spans="2:28">
      <c r="B127" s="49" t="s">
        <v>49</v>
      </c>
      <c r="C127" s="71" t="s">
        <v>174</v>
      </c>
      <c r="D127" s="68"/>
      <c r="E127" s="51"/>
      <c r="F127" s="51"/>
      <c r="G127" s="51"/>
      <c r="H127" s="46"/>
      <c r="I127" s="46"/>
      <c r="J127" s="46"/>
      <c r="K127" s="46"/>
      <c r="L127" s="46"/>
      <c r="M127" s="46"/>
      <c r="N127" s="46"/>
      <c r="O127" s="46"/>
      <c r="P127" s="46"/>
      <c r="Q127" s="46"/>
      <c r="R127" s="46"/>
      <c r="S127" s="46"/>
      <c r="T127" s="46"/>
      <c r="U127" s="46"/>
      <c r="V127" s="46"/>
      <c r="W127" s="22"/>
      <c r="X127" s="22"/>
      <c r="Y127" s="22"/>
      <c r="Z127" s="22"/>
      <c r="AA127" s="258"/>
      <c r="AB127" s="259"/>
    </row>
    <row r="128" spans="2:28">
      <c r="B128" s="49" t="s">
        <v>50</v>
      </c>
      <c r="C128" s="67" t="s">
        <v>253</v>
      </c>
      <c r="D128" s="69"/>
      <c r="E128" s="51"/>
      <c r="F128" s="51"/>
      <c r="G128" s="51"/>
      <c r="H128" s="46"/>
      <c r="I128" s="46"/>
      <c r="J128" s="46"/>
      <c r="K128" s="46"/>
      <c r="L128" s="46"/>
      <c r="M128" s="46"/>
      <c r="N128" s="46"/>
      <c r="O128" s="46"/>
      <c r="P128" s="46"/>
      <c r="Q128" s="46"/>
      <c r="R128" s="46"/>
      <c r="S128" s="46"/>
      <c r="T128" s="46"/>
      <c r="U128" s="46"/>
      <c r="V128" s="46"/>
      <c r="W128" s="22"/>
      <c r="X128" s="22"/>
      <c r="Y128" s="22"/>
      <c r="Z128" s="22"/>
      <c r="AA128" s="258"/>
      <c r="AB128" s="259"/>
    </row>
    <row r="129" spans="2:28">
      <c r="B129" s="49" t="s">
        <v>51</v>
      </c>
      <c r="C129" s="67"/>
      <c r="D129" s="70"/>
      <c r="E129" s="46"/>
      <c r="F129" s="46"/>
      <c r="G129" s="46"/>
      <c r="H129" s="46"/>
      <c r="I129" s="46"/>
      <c r="J129" s="46"/>
      <c r="K129" s="46"/>
      <c r="L129" s="46"/>
      <c r="M129" s="46"/>
      <c r="N129" s="46"/>
      <c r="O129" s="46"/>
      <c r="P129" s="46"/>
      <c r="Q129" s="46"/>
      <c r="R129" s="46"/>
      <c r="S129" s="46"/>
      <c r="T129" s="46"/>
      <c r="U129" s="46"/>
      <c r="V129" s="46"/>
      <c r="W129" s="22"/>
      <c r="X129" s="22"/>
      <c r="Y129" s="22"/>
      <c r="Z129" s="22"/>
      <c r="AA129" s="258"/>
      <c r="AB129" s="259"/>
    </row>
    <row r="130" spans="2:28">
      <c r="B130" s="265" t="s">
        <v>254</v>
      </c>
      <c r="C130" s="266"/>
      <c r="D130" s="50"/>
      <c r="E130" s="48"/>
      <c r="F130" s="48"/>
      <c r="G130" s="48"/>
      <c r="H130" s="48"/>
      <c r="I130" s="48"/>
      <c r="J130" s="48"/>
      <c r="K130" s="48"/>
      <c r="L130" s="48"/>
      <c r="M130" s="48"/>
      <c r="N130" s="48"/>
      <c r="O130" s="48"/>
      <c r="P130" s="48"/>
      <c r="Q130" s="48"/>
      <c r="R130" s="48"/>
      <c r="S130" s="48"/>
      <c r="T130" s="48"/>
      <c r="U130" s="48"/>
      <c r="V130" s="48"/>
      <c r="W130" s="22"/>
      <c r="X130" s="22"/>
      <c r="Y130" s="22"/>
      <c r="Z130" s="22"/>
      <c r="AA130" s="267"/>
      <c r="AB130" s="268"/>
    </row>
    <row r="131" spans="2:28">
      <c r="B131" s="240"/>
      <c r="C131" s="241"/>
      <c r="D131" s="242"/>
      <c r="E131" s="243" t="s">
        <v>52</v>
      </c>
      <c r="F131" s="244"/>
      <c r="G131" s="244"/>
      <c r="H131" s="244"/>
      <c r="I131" s="244"/>
      <c r="J131" s="244"/>
      <c r="K131" s="244"/>
      <c r="L131" s="244"/>
      <c r="M131" s="244"/>
      <c r="N131" s="244"/>
      <c r="O131" s="244"/>
      <c r="P131" s="244"/>
      <c r="Q131" s="244"/>
      <c r="R131" s="244"/>
      <c r="S131" s="244"/>
      <c r="T131" s="244"/>
      <c r="U131" s="244"/>
      <c r="V131" s="244"/>
      <c r="W131" s="244"/>
      <c r="X131" s="244"/>
      <c r="Y131" s="244"/>
      <c r="Z131" s="244"/>
      <c r="AA131" s="244"/>
      <c r="AB131" s="245"/>
    </row>
    <row r="132" spans="2:28">
      <c r="B132" s="246" t="s">
        <v>99</v>
      </c>
      <c r="C132" s="246" t="s">
        <v>100</v>
      </c>
      <c r="D132" s="246" t="s">
        <v>123</v>
      </c>
      <c r="E132" s="248" t="s">
        <v>53</v>
      </c>
      <c r="F132" s="248" t="s">
        <v>54</v>
      </c>
      <c r="G132" s="248" t="s">
        <v>55</v>
      </c>
      <c r="H132" s="248" t="s">
        <v>11</v>
      </c>
      <c r="I132" s="248" t="s">
        <v>56</v>
      </c>
      <c r="J132" s="250" t="s">
        <v>57</v>
      </c>
      <c r="K132" s="251"/>
      <c r="L132" s="251"/>
      <c r="M132" s="251"/>
      <c r="N132" s="251"/>
      <c r="O132" s="251"/>
      <c r="P132" s="251"/>
      <c r="Q132" s="251"/>
      <c r="R132" s="251"/>
      <c r="S132" s="251"/>
      <c r="T132" s="251"/>
      <c r="U132" s="251"/>
      <c r="V132" s="252"/>
      <c r="W132" s="253" t="s">
        <v>58</v>
      </c>
      <c r="X132" s="254"/>
      <c r="Y132" s="254"/>
      <c r="Z132" s="255"/>
      <c r="AA132" s="256" t="s">
        <v>59</v>
      </c>
      <c r="AB132" s="247" t="s">
        <v>60</v>
      </c>
    </row>
    <row r="133" spans="2:28">
      <c r="B133" s="247"/>
      <c r="C133" s="247"/>
      <c r="D133" s="247"/>
      <c r="E133" s="249"/>
      <c r="F133" s="249"/>
      <c r="G133" s="249"/>
      <c r="H133" s="249"/>
      <c r="I133" s="249"/>
      <c r="J133" s="231" t="s">
        <v>61</v>
      </c>
      <c r="K133" s="234" t="s">
        <v>62</v>
      </c>
      <c r="L133" s="234"/>
      <c r="M133" s="234"/>
      <c r="N133" s="234"/>
      <c r="O133" s="234"/>
      <c r="P133" s="234"/>
      <c r="Q133" s="234"/>
      <c r="R133" s="234"/>
      <c r="S133" s="234"/>
      <c r="T133" s="234"/>
      <c r="U133" s="234"/>
      <c r="V133" s="235"/>
      <c r="W133" s="253"/>
      <c r="X133" s="254"/>
      <c r="Y133" s="254"/>
      <c r="Z133" s="255"/>
      <c r="AA133" s="256"/>
      <c r="AB133" s="247"/>
    </row>
    <row r="134" spans="2:28" ht="15" customHeight="1">
      <c r="B134" s="247"/>
      <c r="C134" s="247"/>
      <c r="D134" s="247"/>
      <c r="E134" s="249"/>
      <c r="F134" s="249"/>
      <c r="G134" s="249"/>
      <c r="H134" s="249"/>
      <c r="I134" s="249"/>
      <c r="J134" s="232"/>
      <c r="K134" s="236" t="s">
        <v>63</v>
      </c>
      <c r="L134" s="236"/>
      <c r="M134" s="236"/>
      <c r="N134" s="236" t="s">
        <v>64</v>
      </c>
      <c r="O134" s="236"/>
      <c r="P134" s="236"/>
      <c r="Q134" s="237" t="s">
        <v>65</v>
      </c>
      <c r="R134" s="238"/>
      <c r="S134" s="239"/>
      <c r="T134" s="237" t="s">
        <v>66</v>
      </c>
      <c r="U134" s="238"/>
      <c r="V134" s="239"/>
      <c r="W134" s="250"/>
      <c r="X134" s="251"/>
      <c r="Y134" s="251"/>
      <c r="Z134" s="252"/>
      <c r="AA134" s="257"/>
      <c r="AB134" s="247"/>
    </row>
    <row r="135" spans="2:28" ht="25.5">
      <c r="B135" s="247"/>
      <c r="C135" s="247"/>
      <c r="D135" s="248"/>
      <c r="E135" s="249"/>
      <c r="F135" s="249"/>
      <c r="G135" s="249"/>
      <c r="H135" s="249"/>
      <c r="I135" s="249"/>
      <c r="J135" s="233"/>
      <c r="K135" s="8" t="s">
        <v>67</v>
      </c>
      <c r="L135" s="8" t="s">
        <v>68</v>
      </c>
      <c r="M135" s="8" t="s">
        <v>69</v>
      </c>
      <c r="N135" s="8" t="s">
        <v>70</v>
      </c>
      <c r="O135" s="9" t="s">
        <v>71</v>
      </c>
      <c r="P135" s="8" t="s">
        <v>72</v>
      </c>
      <c r="Q135" s="8" t="s">
        <v>73</v>
      </c>
      <c r="R135" s="8" t="s">
        <v>74</v>
      </c>
      <c r="S135" s="8" t="s">
        <v>75</v>
      </c>
      <c r="T135" s="9" t="s">
        <v>76</v>
      </c>
      <c r="U135" s="9" t="s">
        <v>77</v>
      </c>
      <c r="V135" s="9" t="s">
        <v>78</v>
      </c>
      <c r="W135" s="17" t="s">
        <v>79</v>
      </c>
      <c r="X135" s="17" t="s">
        <v>80</v>
      </c>
      <c r="Y135" s="17" t="s">
        <v>81</v>
      </c>
      <c r="Z135" s="17" t="s">
        <v>82</v>
      </c>
      <c r="AA135" s="9" t="s">
        <v>83</v>
      </c>
      <c r="AB135" s="248"/>
    </row>
    <row r="136" spans="2:28" ht="177.75" customHeight="1">
      <c r="B136" s="226" t="s">
        <v>255</v>
      </c>
      <c r="C136" s="223" t="s">
        <v>281</v>
      </c>
      <c r="D136" s="81" t="s">
        <v>201</v>
      </c>
      <c r="E136" s="42" t="s">
        <v>470</v>
      </c>
      <c r="F136" s="21"/>
      <c r="G136" s="39" t="s">
        <v>256</v>
      </c>
      <c r="H136" s="83" t="s">
        <v>261</v>
      </c>
      <c r="I136" s="83" t="s">
        <v>259</v>
      </c>
      <c r="J136" s="83" t="s">
        <v>262</v>
      </c>
      <c r="K136" s="83">
        <f>3000/12</f>
        <v>250</v>
      </c>
      <c r="L136" s="83">
        <f t="shared" ref="L136:V136" si="0">3000/12</f>
        <v>250</v>
      </c>
      <c r="M136" s="83">
        <f t="shared" si="0"/>
        <v>250</v>
      </c>
      <c r="N136" s="83">
        <f t="shared" si="0"/>
        <v>250</v>
      </c>
      <c r="O136" s="83">
        <f t="shared" si="0"/>
        <v>250</v>
      </c>
      <c r="P136" s="83">
        <f t="shared" si="0"/>
        <v>250</v>
      </c>
      <c r="Q136" s="83">
        <f t="shared" si="0"/>
        <v>250</v>
      </c>
      <c r="R136" s="83">
        <f t="shared" si="0"/>
        <v>250</v>
      </c>
      <c r="S136" s="83">
        <f t="shared" si="0"/>
        <v>250</v>
      </c>
      <c r="T136" s="83">
        <f t="shared" si="0"/>
        <v>250</v>
      </c>
      <c r="U136" s="83">
        <f t="shared" si="0"/>
        <v>250</v>
      </c>
      <c r="V136" s="83">
        <f t="shared" si="0"/>
        <v>250</v>
      </c>
      <c r="W136" s="86">
        <f>SUM(L146:L149)</f>
        <v>0</v>
      </c>
      <c r="X136" s="85" t="s">
        <v>260</v>
      </c>
      <c r="Y136" s="53"/>
      <c r="Z136" s="53"/>
      <c r="AA136" s="78">
        <v>5250000</v>
      </c>
      <c r="AB136" s="56" t="s">
        <v>260</v>
      </c>
    </row>
    <row r="137" spans="2:28" ht="128.25" customHeight="1">
      <c r="B137" s="227"/>
      <c r="C137" s="224"/>
      <c r="D137" s="81" t="s">
        <v>125</v>
      </c>
      <c r="E137" s="42" t="s">
        <v>486</v>
      </c>
      <c r="F137" s="21"/>
      <c r="G137" s="83" t="s">
        <v>257</v>
      </c>
      <c r="H137" s="83" t="s">
        <v>258</v>
      </c>
      <c r="I137" s="83" t="s">
        <v>259</v>
      </c>
      <c r="J137" s="83">
        <v>15</v>
      </c>
      <c r="K137" s="83">
        <v>1</v>
      </c>
      <c r="L137" s="83">
        <v>1</v>
      </c>
      <c r="M137" s="83">
        <v>1</v>
      </c>
      <c r="N137" s="83">
        <v>1</v>
      </c>
      <c r="O137" s="83">
        <v>2</v>
      </c>
      <c r="P137" s="83">
        <v>2</v>
      </c>
      <c r="Q137" s="83">
        <v>2</v>
      </c>
      <c r="R137" s="83">
        <v>1</v>
      </c>
      <c r="S137" s="83">
        <v>1</v>
      </c>
      <c r="T137" s="83">
        <v>1</v>
      </c>
      <c r="U137" s="83">
        <v>1</v>
      </c>
      <c r="V137" s="83">
        <v>1</v>
      </c>
      <c r="W137" s="84">
        <f>SUM(L150:L182)</f>
        <v>29</v>
      </c>
      <c r="X137" s="85" t="s">
        <v>260</v>
      </c>
      <c r="Y137" s="22"/>
      <c r="Z137" s="22"/>
      <c r="AA137" s="78">
        <v>15000000</v>
      </c>
      <c r="AB137" s="56" t="s">
        <v>260</v>
      </c>
    </row>
    <row r="138" spans="2:28" ht="116.25" customHeight="1">
      <c r="B138" s="227"/>
      <c r="C138" s="224"/>
      <c r="D138" s="81" t="s">
        <v>144</v>
      </c>
      <c r="E138" s="80" t="s">
        <v>487</v>
      </c>
      <c r="F138" s="21"/>
      <c r="G138" s="83" t="s">
        <v>275</v>
      </c>
      <c r="H138" s="83" t="s">
        <v>154</v>
      </c>
      <c r="I138" s="83" t="s">
        <v>259</v>
      </c>
      <c r="J138" s="83">
        <v>1</v>
      </c>
      <c r="K138" s="83"/>
      <c r="L138" s="83"/>
      <c r="M138" s="83"/>
      <c r="N138" s="83"/>
      <c r="O138" s="83"/>
      <c r="P138" s="83"/>
      <c r="Q138" s="83"/>
      <c r="R138" s="83"/>
      <c r="S138" s="83"/>
      <c r="T138" s="83"/>
      <c r="U138" s="83">
        <v>1</v>
      </c>
      <c r="V138" s="83"/>
      <c r="W138" s="86">
        <f>SUM(L183:L185)</f>
        <v>0</v>
      </c>
      <c r="X138" s="85" t="s">
        <v>260</v>
      </c>
      <c r="Y138" s="22"/>
      <c r="Z138" s="22"/>
      <c r="AA138" s="78">
        <v>12100000</v>
      </c>
      <c r="AB138" s="56" t="s">
        <v>260</v>
      </c>
    </row>
    <row r="139" spans="2:28" ht="63.75">
      <c r="B139" s="227"/>
      <c r="C139" s="224"/>
      <c r="D139" s="81" t="s">
        <v>193</v>
      </c>
      <c r="E139" s="42" t="s">
        <v>485</v>
      </c>
      <c r="F139" s="21"/>
      <c r="G139" s="83" t="s">
        <v>276</v>
      </c>
      <c r="H139" s="83" t="s">
        <v>263</v>
      </c>
      <c r="I139" s="83" t="s">
        <v>264</v>
      </c>
      <c r="J139" s="83">
        <v>1</v>
      </c>
      <c r="K139" s="83"/>
      <c r="L139" s="83"/>
      <c r="M139" s="83">
        <v>1</v>
      </c>
      <c r="N139" s="83"/>
      <c r="O139" s="83"/>
      <c r="P139" s="83"/>
      <c r="Q139" s="83"/>
      <c r="R139" s="83"/>
      <c r="S139" s="83"/>
      <c r="T139" s="83"/>
      <c r="U139" s="83"/>
      <c r="V139" s="83"/>
      <c r="W139" s="86">
        <v>0</v>
      </c>
      <c r="X139" s="85" t="s">
        <v>265</v>
      </c>
      <c r="Y139" s="53"/>
      <c r="Z139" s="53"/>
      <c r="AA139" s="78">
        <v>0</v>
      </c>
      <c r="AB139" s="56" t="s">
        <v>265</v>
      </c>
    </row>
    <row r="140" spans="2:28" ht="75" customHeight="1">
      <c r="B140" s="227"/>
      <c r="C140" s="224"/>
      <c r="D140" s="81" t="s">
        <v>194</v>
      </c>
      <c r="E140" s="42" t="s">
        <v>488</v>
      </c>
      <c r="F140" s="21"/>
      <c r="G140" s="83" t="s">
        <v>277</v>
      </c>
      <c r="H140" s="83" t="s">
        <v>266</v>
      </c>
      <c r="I140" s="83" t="s">
        <v>264</v>
      </c>
      <c r="J140" s="83">
        <v>240</v>
      </c>
      <c r="K140" s="83">
        <f>J140/12</f>
        <v>20</v>
      </c>
      <c r="L140" s="83">
        <v>20</v>
      </c>
      <c r="M140" s="83">
        <v>20</v>
      </c>
      <c r="N140" s="83">
        <v>20</v>
      </c>
      <c r="O140" s="83">
        <v>20</v>
      </c>
      <c r="P140" s="83">
        <v>20</v>
      </c>
      <c r="Q140" s="83">
        <v>20</v>
      </c>
      <c r="R140" s="83">
        <v>20</v>
      </c>
      <c r="S140" s="83">
        <v>20</v>
      </c>
      <c r="T140" s="83">
        <v>20</v>
      </c>
      <c r="U140" s="83">
        <v>20</v>
      </c>
      <c r="V140" s="83">
        <v>20</v>
      </c>
      <c r="W140" s="86">
        <f>SUM(L153:L155)</f>
        <v>0</v>
      </c>
      <c r="X140" s="85" t="s">
        <v>265</v>
      </c>
      <c r="Y140" s="22"/>
      <c r="Z140" s="22"/>
      <c r="AA140" s="78">
        <v>2800000</v>
      </c>
      <c r="AB140" s="56" t="s">
        <v>265</v>
      </c>
    </row>
    <row r="141" spans="2:28" ht="100.5" customHeight="1">
      <c r="B141" s="227"/>
      <c r="C141" s="224"/>
      <c r="D141" s="81" t="s">
        <v>203</v>
      </c>
      <c r="E141" s="80" t="s">
        <v>489</v>
      </c>
      <c r="F141" s="21"/>
      <c r="G141" s="83" t="s">
        <v>278</v>
      </c>
      <c r="H141" s="83" t="s">
        <v>267</v>
      </c>
      <c r="I141" s="83" t="s">
        <v>264</v>
      </c>
      <c r="J141" s="83">
        <v>1</v>
      </c>
      <c r="K141" s="83"/>
      <c r="L141" s="83"/>
      <c r="M141" s="83">
        <v>1</v>
      </c>
      <c r="N141" s="83"/>
      <c r="O141" s="83"/>
      <c r="P141" s="83"/>
      <c r="Q141" s="83"/>
      <c r="R141" s="83"/>
      <c r="S141" s="83"/>
      <c r="T141" s="83"/>
      <c r="U141" s="83"/>
      <c r="V141" s="83"/>
      <c r="W141" s="87" t="s">
        <v>268</v>
      </c>
      <c r="X141" s="85" t="s">
        <v>265</v>
      </c>
      <c r="Y141" s="22"/>
      <c r="Z141" s="22"/>
      <c r="AA141" s="54" t="s">
        <v>137</v>
      </c>
      <c r="AB141" s="56" t="s">
        <v>265</v>
      </c>
    </row>
    <row r="142" spans="2:28" ht="39" customHeight="1">
      <c r="B142" s="227"/>
      <c r="C142" s="224"/>
      <c r="D142" s="81" t="s">
        <v>206</v>
      </c>
      <c r="E142" s="42" t="s">
        <v>471</v>
      </c>
      <c r="F142" s="21"/>
      <c r="G142" s="83" t="s">
        <v>278</v>
      </c>
      <c r="H142" s="83" t="s">
        <v>267</v>
      </c>
      <c r="I142" s="83" t="s">
        <v>264</v>
      </c>
      <c r="J142" s="83">
        <v>1</v>
      </c>
      <c r="K142" s="83"/>
      <c r="L142" s="83"/>
      <c r="M142" s="83">
        <v>1</v>
      </c>
      <c r="N142" s="83"/>
      <c r="O142" s="83"/>
      <c r="P142" s="83"/>
      <c r="Q142" s="83"/>
      <c r="R142" s="83"/>
      <c r="S142" s="83"/>
      <c r="T142" s="83"/>
      <c r="U142" s="83"/>
      <c r="V142" s="83"/>
      <c r="W142" s="87" t="s">
        <v>268</v>
      </c>
      <c r="X142" s="85" t="s">
        <v>265</v>
      </c>
      <c r="Y142" s="53"/>
      <c r="Z142" s="53"/>
      <c r="AA142" s="78" t="s">
        <v>137</v>
      </c>
      <c r="AB142" s="56" t="s">
        <v>265</v>
      </c>
    </row>
    <row r="143" spans="2:28" ht="167.25" customHeight="1">
      <c r="B143" s="227"/>
      <c r="C143" s="224"/>
      <c r="D143" s="81" t="s">
        <v>166</v>
      </c>
      <c r="E143" s="42" t="s">
        <v>472</v>
      </c>
      <c r="F143" s="21"/>
      <c r="G143" s="83" t="s">
        <v>278</v>
      </c>
      <c r="H143" s="83" t="s">
        <v>269</v>
      </c>
      <c r="I143" s="83" t="s">
        <v>264</v>
      </c>
      <c r="J143" s="83">
        <v>1</v>
      </c>
      <c r="K143" s="83"/>
      <c r="L143" s="83"/>
      <c r="M143" s="83"/>
      <c r="N143" s="83"/>
      <c r="O143" s="83"/>
      <c r="P143" s="83"/>
      <c r="Q143" s="83"/>
      <c r="R143" s="83"/>
      <c r="S143" s="83"/>
      <c r="T143" s="83"/>
      <c r="U143" s="83">
        <v>1</v>
      </c>
      <c r="V143" s="83"/>
      <c r="W143" s="87" t="s">
        <v>268</v>
      </c>
      <c r="X143" s="85" t="s">
        <v>265</v>
      </c>
      <c r="Y143" s="53"/>
      <c r="Z143" s="53"/>
      <c r="AA143" s="78" t="s">
        <v>137</v>
      </c>
      <c r="AB143" s="56" t="s">
        <v>265</v>
      </c>
    </row>
    <row r="144" spans="2:28" ht="236.25" customHeight="1">
      <c r="B144" s="227"/>
      <c r="C144" s="224"/>
      <c r="D144" s="81" t="s">
        <v>207</v>
      </c>
      <c r="E144" s="42" t="s">
        <v>473</v>
      </c>
      <c r="F144" s="21"/>
      <c r="G144" s="83" t="s">
        <v>279</v>
      </c>
      <c r="H144" s="83" t="s">
        <v>270</v>
      </c>
      <c r="I144" s="83" t="s">
        <v>271</v>
      </c>
      <c r="J144" s="83">
        <v>40</v>
      </c>
      <c r="K144" s="83">
        <v>3</v>
      </c>
      <c r="L144" s="83">
        <v>3</v>
      </c>
      <c r="M144" s="83">
        <v>6</v>
      </c>
      <c r="N144" s="83">
        <v>3</v>
      </c>
      <c r="O144" s="83">
        <v>3</v>
      </c>
      <c r="P144" s="83">
        <v>5</v>
      </c>
      <c r="Q144" s="83">
        <v>3</v>
      </c>
      <c r="R144" s="83">
        <v>5</v>
      </c>
      <c r="S144" s="83">
        <v>3</v>
      </c>
      <c r="T144" s="83">
        <v>2</v>
      </c>
      <c r="U144" s="83">
        <v>2</v>
      </c>
      <c r="V144" s="83">
        <v>2</v>
      </c>
      <c r="W144" s="86">
        <f>SUM(L165:L168)</f>
        <v>0</v>
      </c>
      <c r="X144" s="85" t="s">
        <v>272</v>
      </c>
      <c r="Y144" s="22"/>
      <c r="Z144" s="22"/>
      <c r="AA144" s="78">
        <v>1000000</v>
      </c>
      <c r="AB144" s="56" t="s">
        <v>272</v>
      </c>
    </row>
    <row r="145" spans="2:28" ht="153.75" customHeight="1">
      <c r="B145" s="228"/>
      <c r="C145" s="225"/>
      <c r="D145" s="81" t="s">
        <v>208</v>
      </c>
      <c r="E145" s="80" t="s">
        <v>474</v>
      </c>
      <c r="F145" s="21"/>
      <c r="G145" s="83" t="s">
        <v>280</v>
      </c>
      <c r="H145" s="83" t="s">
        <v>154</v>
      </c>
      <c r="I145" s="83" t="s">
        <v>273</v>
      </c>
      <c r="J145" s="83">
        <v>30</v>
      </c>
      <c r="K145" s="83">
        <v>2</v>
      </c>
      <c r="L145" s="83">
        <v>2</v>
      </c>
      <c r="M145" s="83">
        <v>2</v>
      </c>
      <c r="N145" s="83">
        <v>2</v>
      </c>
      <c r="O145" s="83">
        <v>2</v>
      </c>
      <c r="P145" s="83">
        <v>2</v>
      </c>
      <c r="Q145" s="83">
        <v>3</v>
      </c>
      <c r="R145" s="83">
        <v>3</v>
      </c>
      <c r="S145" s="83">
        <v>3</v>
      </c>
      <c r="T145" s="83">
        <v>3</v>
      </c>
      <c r="U145" s="83">
        <v>3</v>
      </c>
      <c r="V145" s="83">
        <v>3</v>
      </c>
      <c r="W145" s="86">
        <f>SUM(L169:L170)</f>
        <v>0</v>
      </c>
      <c r="X145" s="85" t="s">
        <v>274</v>
      </c>
      <c r="Y145" s="22"/>
      <c r="Z145" s="22"/>
      <c r="AA145" s="78">
        <v>9000000</v>
      </c>
      <c r="AB145" s="56" t="s">
        <v>274</v>
      </c>
    </row>
    <row r="146" spans="2:28">
      <c r="B146" s="240"/>
      <c r="C146" s="241"/>
      <c r="D146" s="242"/>
      <c r="E146" s="243" t="s">
        <v>52</v>
      </c>
      <c r="F146" s="244"/>
      <c r="G146" s="244"/>
      <c r="H146" s="244"/>
      <c r="I146" s="244"/>
      <c r="J146" s="244"/>
      <c r="K146" s="244"/>
      <c r="L146" s="244"/>
      <c r="M146" s="244"/>
      <c r="N146" s="244"/>
      <c r="O146" s="244"/>
      <c r="P146" s="244"/>
      <c r="Q146" s="244"/>
      <c r="R146" s="244"/>
      <c r="S146" s="244"/>
      <c r="T146" s="244"/>
      <c r="U146" s="244"/>
      <c r="V146" s="244"/>
      <c r="W146" s="244"/>
      <c r="X146" s="244"/>
      <c r="Y146" s="244"/>
      <c r="Z146" s="244"/>
      <c r="AA146" s="244"/>
      <c r="AB146" s="245"/>
    </row>
    <row r="147" spans="2:28">
      <c r="B147" s="246" t="s">
        <v>99</v>
      </c>
      <c r="C147" s="246" t="s">
        <v>100</v>
      </c>
      <c r="D147" s="246" t="s">
        <v>123</v>
      </c>
      <c r="E147" s="248" t="s">
        <v>53</v>
      </c>
      <c r="F147" s="248" t="s">
        <v>54</v>
      </c>
      <c r="G147" s="248" t="s">
        <v>55</v>
      </c>
      <c r="H147" s="248" t="s">
        <v>11</v>
      </c>
      <c r="I147" s="248" t="s">
        <v>56</v>
      </c>
      <c r="J147" s="250" t="s">
        <v>57</v>
      </c>
      <c r="K147" s="251"/>
      <c r="L147" s="251"/>
      <c r="M147" s="251"/>
      <c r="N147" s="251"/>
      <c r="O147" s="251"/>
      <c r="P147" s="251"/>
      <c r="Q147" s="251"/>
      <c r="R147" s="251"/>
      <c r="S147" s="251"/>
      <c r="T147" s="251"/>
      <c r="U147" s="251"/>
      <c r="V147" s="252"/>
      <c r="W147" s="253" t="s">
        <v>58</v>
      </c>
      <c r="X147" s="254"/>
      <c r="Y147" s="254"/>
      <c r="Z147" s="255"/>
      <c r="AA147" s="256" t="s">
        <v>59</v>
      </c>
      <c r="AB147" s="247" t="s">
        <v>60</v>
      </c>
    </row>
    <row r="148" spans="2:28">
      <c r="B148" s="247"/>
      <c r="C148" s="247"/>
      <c r="D148" s="247"/>
      <c r="E148" s="249"/>
      <c r="F148" s="249"/>
      <c r="G148" s="249"/>
      <c r="H148" s="249"/>
      <c r="I148" s="249"/>
      <c r="J148" s="231" t="s">
        <v>61</v>
      </c>
      <c r="K148" s="234" t="s">
        <v>62</v>
      </c>
      <c r="L148" s="234"/>
      <c r="M148" s="234"/>
      <c r="N148" s="234"/>
      <c r="O148" s="234"/>
      <c r="P148" s="234"/>
      <c r="Q148" s="234"/>
      <c r="R148" s="234"/>
      <c r="S148" s="234"/>
      <c r="T148" s="234"/>
      <c r="U148" s="234"/>
      <c r="V148" s="235"/>
      <c r="W148" s="253"/>
      <c r="X148" s="254"/>
      <c r="Y148" s="254"/>
      <c r="Z148" s="255"/>
      <c r="AA148" s="256"/>
      <c r="AB148" s="247"/>
    </row>
    <row r="149" spans="2:28">
      <c r="B149" s="247"/>
      <c r="C149" s="247"/>
      <c r="D149" s="247"/>
      <c r="E149" s="249"/>
      <c r="F149" s="249"/>
      <c r="G149" s="249"/>
      <c r="H149" s="249"/>
      <c r="I149" s="249"/>
      <c r="J149" s="232"/>
      <c r="K149" s="236" t="s">
        <v>63</v>
      </c>
      <c r="L149" s="236"/>
      <c r="M149" s="236"/>
      <c r="N149" s="236" t="s">
        <v>64</v>
      </c>
      <c r="O149" s="236"/>
      <c r="P149" s="236"/>
      <c r="Q149" s="237" t="s">
        <v>65</v>
      </c>
      <c r="R149" s="238"/>
      <c r="S149" s="239"/>
      <c r="T149" s="237" t="s">
        <v>66</v>
      </c>
      <c r="U149" s="238"/>
      <c r="V149" s="239"/>
      <c r="W149" s="250"/>
      <c r="X149" s="251"/>
      <c r="Y149" s="251"/>
      <c r="Z149" s="252"/>
      <c r="AA149" s="257"/>
      <c r="AB149" s="247"/>
    </row>
    <row r="150" spans="2:28" ht="25.5">
      <c r="B150" s="247"/>
      <c r="C150" s="247"/>
      <c r="D150" s="248"/>
      <c r="E150" s="249"/>
      <c r="F150" s="249"/>
      <c r="G150" s="249"/>
      <c r="H150" s="249"/>
      <c r="I150" s="249"/>
      <c r="J150" s="233"/>
      <c r="K150" s="8" t="s">
        <v>67</v>
      </c>
      <c r="L150" s="8" t="s">
        <v>68</v>
      </c>
      <c r="M150" s="8" t="s">
        <v>69</v>
      </c>
      <c r="N150" s="8" t="s">
        <v>70</v>
      </c>
      <c r="O150" s="9" t="s">
        <v>71</v>
      </c>
      <c r="P150" s="8" t="s">
        <v>72</v>
      </c>
      <c r="Q150" s="8" t="s">
        <v>73</v>
      </c>
      <c r="R150" s="8" t="s">
        <v>74</v>
      </c>
      <c r="S150" s="8" t="s">
        <v>75</v>
      </c>
      <c r="T150" s="9" t="s">
        <v>76</v>
      </c>
      <c r="U150" s="9" t="s">
        <v>77</v>
      </c>
      <c r="V150" s="9" t="s">
        <v>78</v>
      </c>
      <c r="W150" s="17" t="s">
        <v>79</v>
      </c>
      <c r="X150" s="17" t="s">
        <v>80</v>
      </c>
      <c r="Y150" s="17" t="s">
        <v>81</v>
      </c>
      <c r="Z150" s="17" t="s">
        <v>82</v>
      </c>
      <c r="AA150" s="9" t="s">
        <v>83</v>
      </c>
      <c r="AB150" s="248"/>
    </row>
    <row r="151" spans="2:28">
      <c r="B151" s="64" t="s">
        <v>46</v>
      </c>
      <c r="C151" s="66" t="s">
        <v>170</v>
      </c>
      <c r="D151" s="66"/>
      <c r="E151" s="46"/>
      <c r="F151" s="46"/>
      <c r="G151" s="46"/>
      <c r="H151" s="46"/>
      <c r="I151" s="46"/>
      <c r="J151" s="46"/>
      <c r="K151" s="46"/>
      <c r="L151" s="46"/>
      <c r="M151" s="46"/>
      <c r="N151" s="46"/>
      <c r="O151" s="46"/>
      <c r="P151" s="46"/>
      <c r="Q151" s="46"/>
      <c r="R151" s="46"/>
      <c r="S151" s="46"/>
      <c r="T151" s="46"/>
      <c r="U151" s="46"/>
      <c r="V151" s="46"/>
      <c r="W151" s="22"/>
      <c r="X151" s="22"/>
      <c r="Y151" s="22"/>
      <c r="Z151" s="22"/>
      <c r="AA151" s="57"/>
      <c r="AB151" s="58"/>
    </row>
    <row r="152" spans="2:28">
      <c r="B152" s="49" t="s">
        <v>47</v>
      </c>
      <c r="C152" s="72" t="s">
        <v>307</v>
      </c>
      <c r="D152" s="65"/>
      <c r="E152" s="65"/>
      <c r="F152" s="65"/>
      <c r="G152" s="65"/>
      <c r="H152" s="46"/>
      <c r="I152" s="46"/>
      <c r="J152" s="46"/>
      <c r="K152" s="46"/>
      <c r="L152" s="46"/>
      <c r="M152" s="46"/>
      <c r="N152" s="46"/>
      <c r="O152" s="46"/>
      <c r="P152" s="46"/>
      <c r="Q152" s="46"/>
      <c r="R152" s="46"/>
      <c r="S152" s="46"/>
      <c r="T152" s="46"/>
      <c r="U152" s="46"/>
      <c r="V152" s="46"/>
      <c r="W152" s="60"/>
      <c r="X152" s="60"/>
      <c r="Y152" s="60"/>
      <c r="Z152" s="60"/>
      <c r="AA152" s="258"/>
      <c r="AB152" s="259"/>
    </row>
    <row r="153" spans="2:28">
      <c r="B153" s="49" t="s">
        <v>48</v>
      </c>
      <c r="C153" s="67"/>
      <c r="D153" s="67"/>
      <c r="E153" s="51"/>
      <c r="F153" s="51"/>
      <c r="G153" s="51"/>
      <c r="H153" s="46"/>
      <c r="I153" s="46"/>
      <c r="J153" s="46"/>
      <c r="K153" s="46"/>
      <c r="L153" s="46"/>
      <c r="M153" s="46"/>
      <c r="N153" s="46"/>
      <c r="O153" s="46"/>
      <c r="P153" s="46"/>
      <c r="Q153" s="46"/>
      <c r="R153" s="46"/>
      <c r="S153" s="46"/>
      <c r="T153" s="46"/>
      <c r="U153" s="46"/>
      <c r="V153" s="46"/>
      <c r="W153" s="22"/>
      <c r="X153" s="22"/>
      <c r="Y153" s="22"/>
      <c r="Z153" s="22"/>
      <c r="AA153" s="258"/>
      <c r="AB153" s="259"/>
    </row>
    <row r="154" spans="2:28">
      <c r="B154" s="49" t="s">
        <v>49</v>
      </c>
      <c r="C154" s="67" t="s">
        <v>174</v>
      </c>
      <c r="D154" s="68"/>
      <c r="E154" s="51"/>
      <c r="F154" s="51"/>
      <c r="G154" s="51"/>
      <c r="H154" s="46"/>
      <c r="I154" s="46"/>
      <c r="J154" s="46"/>
      <c r="K154" s="46"/>
      <c r="L154" s="46"/>
      <c r="M154" s="46"/>
      <c r="N154" s="46"/>
      <c r="O154" s="46"/>
      <c r="P154" s="46"/>
      <c r="Q154" s="46"/>
      <c r="R154" s="46"/>
      <c r="S154" s="46"/>
      <c r="T154" s="46"/>
      <c r="U154" s="46"/>
      <c r="V154" s="46"/>
      <c r="W154" s="22"/>
      <c r="X154" s="22"/>
      <c r="Y154" s="22"/>
      <c r="Z154" s="22"/>
      <c r="AA154" s="258"/>
      <c r="AB154" s="259"/>
    </row>
    <row r="155" spans="2:28">
      <c r="B155" s="49" t="s">
        <v>50</v>
      </c>
      <c r="C155" s="67" t="s">
        <v>303</v>
      </c>
      <c r="D155" s="69"/>
      <c r="E155" s="51"/>
      <c r="F155" s="51"/>
      <c r="G155" s="51"/>
      <c r="H155" s="46"/>
      <c r="I155" s="46"/>
      <c r="J155" s="46"/>
      <c r="K155" s="46"/>
      <c r="L155" s="46"/>
      <c r="M155" s="46"/>
      <c r="N155" s="46"/>
      <c r="O155" s="46"/>
      <c r="P155" s="46"/>
      <c r="Q155" s="46"/>
      <c r="R155" s="46"/>
      <c r="S155" s="46"/>
      <c r="T155" s="46"/>
      <c r="U155" s="46"/>
      <c r="V155" s="46"/>
      <c r="W155" s="22"/>
      <c r="X155" s="22"/>
      <c r="Y155" s="22"/>
      <c r="Z155" s="22"/>
      <c r="AA155" s="258"/>
      <c r="AB155" s="259"/>
    </row>
    <row r="156" spans="2:28">
      <c r="B156" s="240"/>
      <c r="C156" s="241"/>
      <c r="D156" s="242"/>
      <c r="E156" s="243" t="s">
        <v>52</v>
      </c>
      <c r="F156" s="244"/>
      <c r="G156" s="244"/>
      <c r="H156" s="244"/>
      <c r="I156" s="244"/>
      <c r="J156" s="244"/>
      <c r="K156" s="244"/>
      <c r="L156" s="244"/>
      <c r="M156" s="244"/>
      <c r="N156" s="244"/>
      <c r="O156" s="244"/>
      <c r="P156" s="244"/>
      <c r="Q156" s="244"/>
      <c r="R156" s="244"/>
      <c r="S156" s="244"/>
      <c r="T156" s="244"/>
      <c r="U156" s="244"/>
      <c r="V156" s="244"/>
      <c r="W156" s="244"/>
      <c r="X156" s="244"/>
      <c r="Y156" s="244"/>
      <c r="Z156" s="244"/>
      <c r="AA156" s="244"/>
      <c r="AB156" s="245"/>
    </row>
    <row r="157" spans="2:28">
      <c r="B157" s="246" t="s">
        <v>99</v>
      </c>
      <c r="C157" s="246" t="s">
        <v>100</v>
      </c>
      <c r="D157" s="246" t="s">
        <v>123</v>
      </c>
      <c r="E157" s="248" t="s">
        <v>53</v>
      </c>
      <c r="F157" s="248" t="s">
        <v>54</v>
      </c>
      <c r="G157" s="248" t="s">
        <v>55</v>
      </c>
      <c r="H157" s="248" t="s">
        <v>11</v>
      </c>
      <c r="I157" s="248" t="s">
        <v>56</v>
      </c>
      <c r="J157" s="250" t="s">
        <v>57</v>
      </c>
      <c r="K157" s="251"/>
      <c r="L157" s="251"/>
      <c r="M157" s="251"/>
      <c r="N157" s="251"/>
      <c r="O157" s="251"/>
      <c r="P157" s="251"/>
      <c r="Q157" s="251"/>
      <c r="R157" s="251"/>
      <c r="S157" s="251"/>
      <c r="T157" s="251"/>
      <c r="U157" s="251"/>
      <c r="V157" s="252"/>
      <c r="W157" s="253" t="s">
        <v>58</v>
      </c>
      <c r="X157" s="254"/>
      <c r="Y157" s="254"/>
      <c r="Z157" s="255"/>
      <c r="AA157" s="256" t="s">
        <v>59</v>
      </c>
      <c r="AB157" s="247" t="s">
        <v>60</v>
      </c>
    </row>
    <row r="158" spans="2:28">
      <c r="B158" s="247"/>
      <c r="C158" s="247"/>
      <c r="D158" s="247"/>
      <c r="E158" s="249"/>
      <c r="F158" s="249"/>
      <c r="G158" s="249"/>
      <c r="H158" s="249"/>
      <c r="I158" s="249"/>
      <c r="J158" s="231" t="s">
        <v>61</v>
      </c>
      <c r="K158" s="234" t="s">
        <v>62</v>
      </c>
      <c r="L158" s="234"/>
      <c r="M158" s="234"/>
      <c r="N158" s="234"/>
      <c r="O158" s="234"/>
      <c r="P158" s="234"/>
      <c r="Q158" s="234"/>
      <c r="R158" s="234"/>
      <c r="S158" s="234"/>
      <c r="T158" s="234"/>
      <c r="U158" s="234"/>
      <c r="V158" s="235"/>
      <c r="W158" s="253"/>
      <c r="X158" s="254"/>
      <c r="Y158" s="254"/>
      <c r="Z158" s="255"/>
      <c r="AA158" s="256"/>
      <c r="AB158" s="247"/>
    </row>
    <row r="159" spans="2:28">
      <c r="B159" s="247"/>
      <c r="C159" s="247"/>
      <c r="D159" s="247"/>
      <c r="E159" s="249"/>
      <c r="F159" s="249"/>
      <c r="G159" s="249"/>
      <c r="H159" s="249"/>
      <c r="I159" s="249"/>
      <c r="J159" s="232"/>
      <c r="K159" s="236" t="s">
        <v>63</v>
      </c>
      <c r="L159" s="236"/>
      <c r="M159" s="236"/>
      <c r="N159" s="236" t="s">
        <v>64</v>
      </c>
      <c r="O159" s="236"/>
      <c r="P159" s="236"/>
      <c r="Q159" s="237" t="s">
        <v>65</v>
      </c>
      <c r="R159" s="238"/>
      <c r="S159" s="239"/>
      <c r="T159" s="237" t="s">
        <v>66</v>
      </c>
      <c r="U159" s="238"/>
      <c r="V159" s="239"/>
      <c r="W159" s="250"/>
      <c r="X159" s="251"/>
      <c r="Y159" s="251"/>
      <c r="Z159" s="252"/>
      <c r="AA159" s="257"/>
      <c r="AB159" s="247"/>
    </row>
    <row r="160" spans="2:28" ht="25.5">
      <c r="B160" s="247"/>
      <c r="C160" s="247"/>
      <c r="D160" s="248"/>
      <c r="E160" s="249"/>
      <c r="F160" s="249"/>
      <c r="G160" s="249"/>
      <c r="H160" s="249"/>
      <c r="I160" s="249"/>
      <c r="J160" s="233"/>
      <c r="K160" s="8" t="s">
        <v>67</v>
      </c>
      <c r="L160" s="8" t="s">
        <v>68</v>
      </c>
      <c r="M160" s="8" t="s">
        <v>69</v>
      </c>
      <c r="N160" s="8" t="s">
        <v>70</v>
      </c>
      <c r="O160" s="9" t="s">
        <v>71</v>
      </c>
      <c r="P160" s="8" t="s">
        <v>72</v>
      </c>
      <c r="Q160" s="8" t="s">
        <v>73</v>
      </c>
      <c r="R160" s="8" t="s">
        <v>74</v>
      </c>
      <c r="S160" s="8" t="s">
        <v>75</v>
      </c>
      <c r="T160" s="9" t="s">
        <v>76</v>
      </c>
      <c r="U160" s="9" t="s">
        <v>77</v>
      </c>
      <c r="V160" s="9" t="s">
        <v>78</v>
      </c>
      <c r="W160" s="17" t="s">
        <v>79</v>
      </c>
      <c r="X160" s="17" t="s">
        <v>80</v>
      </c>
      <c r="Y160" s="17" t="s">
        <v>81</v>
      </c>
      <c r="Z160" s="17" t="s">
        <v>82</v>
      </c>
      <c r="AA160" s="9" t="s">
        <v>83</v>
      </c>
      <c r="AB160" s="248"/>
    </row>
    <row r="161" spans="2:28" ht="80.25" customHeight="1">
      <c r="B161" s="260" t="s">
        <v>308</v>
      </c>
      <c r="C161" s="262"/>
      <c r="D161" s="81" t="s">
        <v>201</v>
      </c>
      <c r="E161" s="110" t="s">
        <v>306</v>
      </c>
      <c r="F161" s="105" t="s">
        <v>249</v>
      </c>
      <c r="G161" s="113" t="s">
        <v>249</v>
      </c>
      <c r="H161" s="114" t="s">
        <v>250</v>
      </c>
      <c r="I161" s="114" t="s">
        <v>300</v>
      </c>
      <c r="J161" s="52">
        <v>130</v>
      </c>
      <c r="K161" s="52"/>
      <c r="L161" s="112"/>
      <c r="M161" s="112"/>
      <c r="N161" s="112"/>
      <c r="O161" s="112"/>
      <c r="P161" s="112">
        <v>60</v>
      </c>
      <c r="Q161" s="112"/>
      <c r="R161" s="112"/>
      <c r="S161" s="112"/>
      <c r="T161" s="112"/>
      <c r="U161" s="112"/>
      <c r="V161" s="112">
        <v>60</v>
      </c>
      <c r="W161" s="107">
        <v>600000</v>
      </c>
      <c r="X161" s="91" t="s">
        <v>286</v>
      </c>
      <c r="Y161" s="53"/>
      <c r="Z161" s="53"/>
      <c r="AA161" s="116">
        <v>600000</v>
      </c>
      <c r="AB161" s="56"/>
    </row>
    <row r="162" spans="2:28" ht="73.5" customHeight="1">
      <c r="B162" s="260"/>
      <c r="C162" s="263"/>
      <c r="D162" s="81" t="s">
        <v>125</v>
      </c>
      <c r="E162" s="109" t="s">
        <v>301</v>
      </c>
      <c r="F162" s="108" t="s">
        <v>302</v>
      </c>
      <c r="G162" s="115" t="s">
        <v>302</v>
      </c>
      <c r="H162" s="115" t="s">
        <v>150</v>
      </c>
      <c r="I162" s="115" t="s">
        <v>303</v>
      </c>
      <c r="J162" s="52">
        <v>2</v>
      </c>
      <c r="K162" s="52"/>
      <c r="L162" s="112"/>
      <c r="M162" s="112"/>
      <c r="N162" s="112"/>
      <c r="O162" s="112"/>
      <c r="P162" s="112">
        <v>50</v>
      </c>
      <c r="Q162" s="112"/>
      <c r="R162" s="112"/>
      <c r="S162" s="112"/>
      <c r="T162" s="112"/>
      <c r="U162" s="112"/>
      <c r="V162" s="112">
        <v>50</v>
      </c>
      <c r="W162" s="107">
        <v>3000000</v>
      </c>
      <c r="X162" s="91" t="s">
        <v>286</v>
      </c>
      <c r="Y162" s="22"/>
      <c r="Z162" s="22"/>
      <c r="AA162" s="116">
        <v>3000000</v>
      </c>
      <c r="AB162" s="56"/>
    </row>
    <row r="163" spans="2:28" ht="69.75" customHeight="1">
      <c r="B163" s="261"/>
      <c r="C163" s="264"/>
      <c r="D163" s="81" t="s">
        <v>144</v>
      </c>
      <c r="E163" s="111" t="s">
        <v>304</v>
      </c>
      <c r="F163" s="106" t="s">
        <v>302</v>
      </c>
      <c r="G163" s="112" t="s">
        <v>302</v>
      </c>
      <c r="H163" s="112" t="s">
        <v>150</v>
      </c>
      <c r="I163" s="52" t="s">
        <v>305</v>
      </c>
      <c r="J163" s="52">
        <v>12</v>
      </c>
      <c r="K163" s="52">
        <v>1</v>
      </c>
      <c r="L163" s="112">
        <v>1</v>
      </c>
      <c r="M163" s="112">
        <v>1</v>
      </c>
      <c r="N163" s="112">
        <v>1</v>
      </c>
      <c r="O163" s="112">
        <v>1</v>
      </c>
      <c r="P163" s="112">
        <v>1</v>
      </c>
      <c r="Q163" s="112">
        <v>1</v>
      </c>
      <c r="R163" s="112">
        <v>1</v>
      </c>
      <c r="S163" s="112">
        <v>1</v>
      </c>
      <c r="T163" s="112">
        <v>1</v>
      </c>
      <c r="U163" s="112">
        <v>1</v>
      </c>
      <c r="V163" s="112">
        <v>1</v>
      </c>
      <c r="W163" s="107">
        <v>2000000</v>
      </c>
      <c r="X163" s="91" t="s">
        <v>286</v>
      </c>
      <c r="Y163" s="22"/>
      <c r="Z163" s="22"/>
      <c r="AA163" s="116">
        <v>2000000</v>
      </c>
      <c r="AB163" s="56"/>
    </row>
    <row r="164" spans="2:28">
      <c r="B164" s="64" t="s">
        <v>46</v>
      </c>
      <c r="C164" s="66" t="s">
        <v>329</v>
      </c>
      <c r="D164" s="66"/>
      <c r="E164" s="46"/>
      <c r="F164" s="46"/>
      <c r="G164" s="46"/>
      <c r="H164" s="46"/>
      <c r="I164" s="46"/>
      <c r="J164" s="46"/>
      <c r="K164" s="46"/>
      <c r="L164" s="46"/>
      <c r="M164" s="46"/>
      <c r="N164" s="46"/>
      <c r="O164" s="46"/>
      <c r="P164" s="46"/>
      <c r="Q164" s="46"/>
      <c r="R164" s="46"/>
      <c r="S164" s="46"/>
      <c r="T164" s="46"/>
      <c r="U164" s="46"/>
      <c r="V164" s="46"/>
      <c r="W164" s="22"/>
      <c r="X164" s="22"/>
      <c r="Y164" s="22"/>
      <c r="Z164" s="22"/>
      <c r="AA164" s="57"/>
      <c r="AB164" s="58"/>
    </row>
    <row r="165" spans="2:28">
      <c r="B165" s="49" t="s">
        <v>47</v>
      </c>
      <c r="C165" s="72" t="s">
        <v>330</v>
      </c>
      <c r="D165" s="65"/>
      <c r="E165" s="65"/>
      <c r="F165" s="65"/>
      <c r="G165" s="65"/>
      <c r="H165" s="46"/>
      <c r="I165" s="46"/>
      <c r="J165" s="46"/>
      <c r="K165" s="46"/>
      <c r="L165" s="46"/>
      <c r="M165" s="46"/>
      <c r="N165" s="46"/>
      <c r="O165" s="46"/>
      <c r="P165" s="46"/>
      <c r="Q165" s="46"/>
      <c r="R165" s="46"/>
      <c r="S165" s="46"/>
      <c r="T165" s="46"/>
      <c r="U165" s="46"/>
      <c r="V165" s="46"/>
      <c r="W165" s="60"/>
      <c r="X165" s="60"/>
      <c r="Y165" s="60"/>
      <c r="Z165" s="60"/>
      <c r="AA165" s="258"/>
      <c r="AB165" s="259"/>
    </row>
    <row r="166" spans="2:28">
      <c r="B166" s="49" t="s">
        <v>48</v>
      </c>
      <c r="C166" s="67" t="s">
        <v>331</v>
      </c>
      <c r="D166" s="67"/>
      <c r="E166" s="51"/>
      <c r="F166" s="51"/>
      <c r="G166" s="51"/>
      <c r="H166" s="46"/>
      <c r="I166" s="46"/>
      <c r="J166" s="46"/>
      <c r="K166" s="46"/>
      <c r="L166" s="46"/>
      <c r="M166" s="46"/>
      <c r="N166" s="46"/>
      <c r="O166" s="46"/>
      <c r="P166" s="46"/>
      <c r="Q166" s="46"/>
      <c r="R166" s="46"/>
      <c r="S166" s="46"/>
      <c r="T166" s="46"/>
      <c r="U166" s="46"/>
      <c r="V166" s="46"/>
      <c r="W166" s="22"/>
      <c r="X166" s="22"/>
      <c r="Y166" s="22"/>
      <c r="Z166" s="22"/>
      <c r="AA166" s="258"/>
      <c r="AB166" s="259"/>
    </row>
    <row r="167" spans="2:28">
      <c r="B167" s="49" t="s">
        <v>49</v>
      </c>
      <c r="C167" s="67" t="s">
        <v>332</v>
      </c>
      <c r="D167" s="68"/>
      <c r="E167" s="51"/>
      <c r="F167" s="51"/>
      <c r="G167" s="51"/>
      <c r="H167" s="46"/>
      <c r="I167" s="46"/>
      <c r="J167" s="46"/>
      <c r="K167" s="46"/>
      <c r="L167" s="46"/>
      <c r="M167" s="46"/>
      <c r="N167" s="46"/>
      <c r="O167" s="46"/>
      <c r="P167" s="46"/>
      <c r="Q167" s="46"/>
      <c r="R167" s="46"/>
      <c r="S167" s="46"/>
      <c r="T167" s="46"/>
      <c r="U167" s="46"/>
      <c r="V167" s="46"/>
      <c r="W167" s="22"/>
      <c r="X167" s="22"/>
      <c r="Y167" s="22"/>
      <c r="Z167" s="22"/>
      <c r="AA167" s="258"/>
      <c r="AB167" s="259"/>
    </row>
    <row r="168" spans="2:28">
      <c r="B168" s="49" t="s">
        <v>50</v>
      </c>
      <c r="C168" s="67" t="s">
        <v>333</v>
      </c>
      <c r="D168" s="69"/>
      <c r="E168" s="51"/>
      <c r="F168" s="51"/>
      <c r="G168" s="51"/>
      <c r="H168" s="46"/>
      <c r="I168" s="46"/>
      <c r="J168" s="46"/>
      <c r="K168" s="46"/>
      <c r="L168" s="46"/>
      <c r="M168" s="46"/>
      <c r="N168" s="46"/>
      <c r="O168" s="46"/>
      <c r="P168" s="46"/>
      <c r="Q168" s="46"/>
      <c r="R168" s="46"/>
      <c r="S168" s="46"/>
      <c r="T168" s="46"/>
      <c r="U168" s="46"/>
      <c r="V168" s="46"/>
      <c r="W168" s="22"/>
      <c r="X168" s="22"/>
      <c r="Y168" s="22"/>
      <c r="Z168" s="22"/>
      <c r="AA168" s="258"/>
      <c r="AB168" s="259"/>
    </row>
    <row r="169" spans="2:28">
      <c r="B169" s="240"/>
      <c r="C169" s="241"/>
      <c r="D169" s="242"/>
      <c r="E169" s="243" t="s">
        <v>52</v>
      </c>
      <c r="F169" s="244"/>
      <c r="G169" s="244"/>
      <c r="H169" s="244"/>
      <c r="I169" s="244"/>
      <c r="J169" s="244"/>
      <c r="K169" s="244"/>
      <c r="L169" s="244"/>
      <c r="M169" s="244"/>
      <c r="N169" s="244"/>
      <c r="O169" s="244"/>
      <c r="P169" s="244"/>
      <c r="Q169" s="244"/>
      <c r="R169" s="244"/>
      <c r="S169" s="244"/>
      <c r="T169" s="244"/>
      <c r="U169" s="244"/>
      <c r="V169" s="244"/>
      <c r="W169" s="244"/>
      <c r="X169" s="244"/>
      <c r="Y169" s="244"/>
      <c r="Z169" s="244"/>
      <c r="AA169" s="244"/>
      <c r="AB169" s="245"/>
    </row>
    <row r="170" spans="2:28">
      <c r="B170" s="246" t="s">
        <v>99</v>
      </c>
      <c r="C170" s="246" t="s">
        <v>100</v>
      </c>
      <c r="D170" s="246" t="s">
        <v>123</v>
      </c>
      <c r="E170" s="248" t="s">
        <v>53</v>
      </c>
      <c r="F170" s="248" t="s">
        <v>54</v>
      </c>
      <c r="G170" s="248" t="s">
        <v>55</v>
      </c>
      <c r="H170" s="248" t="s">
        <v>11</v>
      </c>
      <c r="I170" s="248" t="s">
        <v>56</v>
      </c>
      <c r="J170" s="250" t="s">
        <v>57</v>
      </c>
      <c r="K170" s="251"/>
      <c r="L170" s="251"/>
      <c r="M170" s="251"/>
      <c r="N170" s="251"/>
      <c r="O170" s="251"/>
      <c r="P170" s="251"/>
      <c r="Q170" s="251"/>
      <c r="R170" s="251"/>
      <c r="S170" s="251"/>
      <c r="T170" s="251"/>
      <c r="U170" s="251"/>
      <c r="V170" s="252"/>
      <c r="W170" s="253" t="s">
        <v>58</v>
      </c>
      <c r="X170" s="254"/>
      <c r="Y170" s="254"/>
      <c r="Z170" s="255"/>
      <c r="AA170" s="256" t="s">
        <v>59</v>
      </c>
      <c r="AB170" s="247" t="s">
        <v>60</v>
      </c>
    </row>
    <row r="171" spans="2:28">
      <c r="B171" s="247"/>
      <c r="C171" s="247"/>
      <c r="D171" s="247"/>
      <c r="E171" s="249"/>
      <c r="F171" s="249"/>
      <c r="G171" s="249"/>
      <c r="H171" s="249"/>
      <c r="I171" s="249"/>
      <c r="J171" s="231" t="s">
        <v>61</v>
      </c>
      <c r="K171" s="234" t="s">
        <v>62</v>
      </c>
      <c r="L171" s="234"/>
      <c r="M171" s="234"/>
      <c r="N171" s="234"/>
      <c r="O171" s="234"/>
      <c r="P171" s="234"/>
      <c r="Q171" s="234"/>
      <c r="R171" s="234"/>
      <c r="S171" s="234"/>
      <c r="T171" s="234"/>
      <c r="U171" s="234"/>
      <c r="V171" s="235"/>
      <c r="W171" s="253"/>
      <c r="X171" s="254"/>
      <c r="Y171" s="254"/>
      <c r="Z171" s="255"/>
      <c r="AA171" s="256"/>
      <c r="AB171" s="247"/>
    </row>
    <row r="172" spans="2:28">
      <c r="B172" s="247"/>
      <c r="C172" s="247"/>
      <c r="D172" s="247"/>
      <c r="E172" s="249"/>
      <c r="F172" s="249"/>
      <c r="G172" s="249"/>
      <c r="H172" s="249"/>
      <c r="I172" s="249"/>
      <c r="J172" s="232"/>
      <c r="K172" s="236" t="s">
        <v>63</v>
      </c>
      <c r="L172" s="236"/>
      <c r="M172" s="236"/>
      <c r="N172" s="236" t="s">
        <v>64</v>
      </c>
      <c r="O172" s="236"/>
      <c r="P172" s="236"/>
      <c r="Q172" s="237" t="s">
        <v>65</v>
      </c>
      <c r="R172" s="238"/>
      <c r="S172" s="239"/>
      <c r="T172" s="237" t="s">
        <v>66</v>
      </c>
      <c r="U172" s="238"/>
      <c r="V172" s="239"/>
      <c r="W172" s="250"/>
      <c r="X172" s="251"/>
      <c r="Y172" s="251"/>
      <c r="Z172" s="252"/>
      <c r="AA172" s="257"/>
      <c r="AB172" s="247"/>
    </row>
    <row r="173" spans="2:28" ht="25.5">
      <c r="B173" s="247"/>
      <c r="C173" s="247"/>
      <c r="D173" s="248"/>
      <c r="E173" s="249"/>
      <c r="F173" s="249"/>
      <c r="G173" s="249"/>
      <c r="H173" s="249"/>
      <c r="I173" s="249"/>
      <c r="J173" s="233"/>
      <c r="K173" s="8" t="s">
        <v>67</v>
      </c>
      <c r="L173" s="8" t="s">
        <v>68</v>
      </c>
      <c r="M173" s="8" t="s">
        <v>69</v>
      </c>
      <c r="N173" s="8" t="s">
        <v>70</v>
      </c>
      <c r="O173" s="9" t="s">
        <v>71</v>
      </c>
      <c r="P173" s="8" t="s">
        <v>72</v>
      </c>
      <c r="Q173" s="8" t="s">
        <v>73</v>
      </c>
      <c r="R173" s="8" t="s">
        <v>74</v>
      </c>
      <c r="S173" s="8" t="s">
        <v>75</v>
      </c>
      <c r="T173" s="9" t="s">
        <v>76</v>
      </c>
      <c r="U173" s="9" t="s">
        <v>77</v>
      </c>
      <c r="V173" s="9" t="s">
        <v>78</v>
      </c>
      <c r="W173" s="17" t="s">
        <v>79</v>
      </c>
      <c r="X173" s="17" t="s">
        <v>80</v>
      </c>
      <c r="Y173" s="17" t="s">
        <v>81</v>
      </c>
      <c r="Z173" s="17" t="s">
        <v>82</v>
      </c>
      <c r="AA173" s="9" t="s">
        <v>83</v>
      </c>
      <c r="AB173" s="248"/>
    </row>
    <row r="174" spans="2:28" ht="114.75">
      <c r="B174" s="226" t="s">
        <v>299</v>
      </c>
      <c r="C174" s="223" t="s">
        <v>328</v>
      </c>
      <c r="D174" s="81" t="s">
        <v>201</v>
      </c>
      <c r="E174" s="42" t="s">
        <v>312</v>
      </c>
      <c r="F174" s="21"/>
      <c r="G174" s="39" t="s">
        <v>214</v>
      </c>
      <c r="H174" s="83" t="s">
        <v>317</v>
      </c>
      <c r="I174" s="83" t="s">
        <v>318</v>
      </c>
      <c r="J174" s="83" t="s">
        <v>319</v>
      </c>
      <c r="K174" s="83"/>
      <c r="L174" s="83">
        <v>5</v>
      </c>
      <c r="M174" s="83"/>
      <c r="N174" s="83"/>
      <c r="O174" s="83">
        <v>15</v>
      </c>
      <c r="P174" s="83"/>
      <c r="Q174" s="83"/>
      <c r="R174" s="83">
        <v>10</v>
      </c>
      <c r="S174" s="83"/>
      <c r="T174" s="83"/>
      <c r="U174" s="83">
        <v>10</v>
      </c>
      <c r="V174" s="83"/>
      <c r="W174" s="86">
        <f>SUM(L197:L201)</f>
        <v>0.05</v>
      </c>
      <c r="X174" s="85" t="s">
        <v>260</v>
      </c>
      <c r="Y174" s="53"/>
      <c r="Z174" s="53"/>
      <c r="AA174" s="78" t="s">
        <v>320</v>
      </c>
      <c r="AB174" s="56" t="s">
        <v>321</v>
      </c>
    </row>
    <row r="175" spans="2:28" ht="89.25">
      <c r="B175" s="227"/>
      <c r="C175" s="224"/>
      <c r="D175" s="81" t="s">
        <v>125</v>
      </c>
      <c r="E175" s="42" t="s">
        <v>313</v>
      </c>
      <c r="F175" s="21"/>
      <c r="G175" s="83" t="s">
        <v>214</v>
      </c>
      <c r="H175" s="83" t="s">
        <v>322</v>
      </c>
      <c r="I175" s="83" t="s">
        <v>318</v>
      </c>
      <c r="J175" s="83">
        <v>8</v>
      </c>
      <c r="K175" s="83"/>
      <c r="L175" s="83">
        <v>2</v>
      </c>
      <c r="M175" s="83"/>
      <c r="N175" s="83"/>
      <c r="O175" s="83">
        <v>2</v>
      </c>
      <c r="P175" s="83"/>
      <c r="Q175" s="83"/>
      <c r="R175" s="83">
        <v>2</v>
      </c>
      <c r="S175" s="83"/>
      <c r="T175" s="83"/>
      <c r="U175" s="83">
        <v>2</v>
      </c>
      <c r="V175" s="83"/>
      <c r="W175" s="84">
        <f>SUM(L202:L206)</f>
        <v>0</v>
      </c>
      <c r="X175" s="85" t="s">
        <v>260</v>
      </c>
      <c r="Y175" s="22"/>
      <c r="Z175" s="22"/>
      <c r="AA175" s="78">
        <v>5700000</v>
      </c>
      <c r="AB175" s="56" t="s">
        <v>323</v>
      </c>
    </row>
    <row r="176" spans="2:28" ht="96.75" customHeight="1">
      <c r="B176" s="227"/>
      <c r="C176" s="224"/>
      <c r="D176" s="81" t="s">
        <v>144</v>
      </c>
      <c r="E176" s="80" t="s">
        <v>314</v>
      </c>
      <c r="F176" s="21"/>
      <c r="G176" s="83" t="s">
        <v>214</v>
      </c>
      <c r="H176" s="83" t="s">
        <v>327</v>
      </c>
      <c r="I176" s="83" t="s">
        <v>318</v>
      </c>
      <c r="J176" s="83">
        <v>20</v>
      </c>
      <c r="K176" s="83"/>
      <c r="L176" s="83"/>
      <c r="M176" s="83">
        <v>5</v>
      </c>
      <c r="N176" s="83"/>
      <c r="O176" s="83"/>
      <c r="P176" s="83">
        <v>5</v>
      </c>
      <c r="Q176" s="83"/>
      <c r="R176" s="83"/>
      <c r="S176" s="83">
        <v>5</v>
      </c>
      <c r="T176" s="83"/>
      <c r="U176" s="83"/>
      <c r="V176" s="83"/>
      <c r="W176" s="86">
        <f>SUM(L207:L209)</f>
        <v>0</v>
      </c>
      <c r="X176" s="85" t="s">
        <v>260</v>
      </c>
      <c r="Y176" s="22"/>
      <c r="Z176" s="22"/>
      <c r="AA176" s="78" t="s">
        <v>324</v>
      </c>
      <c r="AB176" s="56" t="s">
        <v>323</v>
      </c>
    </row>
    <row r="177" spans="2:28" ht="165.75">
      <c r="B177" s="227"/>
      <c r="C177" s="224"/>
      <c r="D177" s="81" t="s">
        <v>193</v>
      </c>
      <c r="E177" s="42" t="s">
        <v>315</v>
      </c>
      <c r="F177" s="21"/>
      <c r="G177" s="83" t="s">
        <v>214</v>
      </c>
      <c r="H177" s="83" t="s">
        <v>325</v>
      </c>
      <c r="I177" s="83" t="s">
        <v>318</v>
      </c>
      <c r="J177" s="83">
        <v>100</v>
      </c>
      <c r="K177" s="83"/>
      <c r="L177" s="83">
        <v>20</v>
      </c>
      <c r="M177" s="83"/>
      <c r="N177" s="83">
        <v>25</v>
      </c>
      <c r="O177" s="83"/>
      <c r="P177" s="83"/>
      <c r="Q177" s="83">
        <v>30</v>
      </c>
      <c r="R177" s="83"/>
      <c r="S177" s="83"/>
      <c r="T177" s="83"/>
      <c r="U177" s="83">
        <v>25</v>
      </c>
      <c r="V177" s="83"/>
      <c r="W177" s="86">
        <v>0</v>
      </c>
      <c r="X177" s="85" t="s">
        <v>265</v>
      </c>
      <c r="Y177" s="53"/>
      <c r="Z177" s="53"/>
      <c r="AA177" s="78"/>
      <c r="AB177" s="56" t="s">
        <v>321</v>
      </c>
    </row>
    <row r="178" spans="2:28" ht="89.25">
      <c r="B178" s="228"/>
      <c r="C178" s="225"/>
      <c r="D178" s="81" t="s">
        <v>194</v>
      </c>
      <c r="E178" s="42" t="s">
        <v>316</v>
      </c>
      <c r="F178" s="21"/>
      <c r="G178" s="83" t="s">
        <v>214</v>
      </c>
      <c r="H178" s="83" t="s">
        <v>326</v>
      </c>
      <c r="I178" s="83" t="s">
        <v>318</v>
      </c>
      <c r="J178" s="83">
        <v>4</v>
      </c>
      <c r="K178" s="83"/>
      <c r="L178" s="83">
        <v>1</v>
      </c>
      <c r="M178" s="83"/>
      <c r="N178" s="83"/>
      <c r="O178" s="83">
        <v>1</v>
      </c>
      <c r="P178" s="83"/>
      <c r="Q178" s="83"/>
      <c r="R178" s="83">
        <v>1</v>
      </c>
      <c r="S178" s="83"/>
      <c r="T178" s="83"/>
      <c r="U178" s="83">
        <v>1</v>
      </c>
      <c r="V178" s="83"/>
      <c r="W178" s="86">
        <f>SUM(L212:L216)</f>
        <v>0</v>
      </c>
      <c r="X178" s="85" t="s">
        <v>265</v>
      </c>
      <c r="Y178" s="22"/>
      <c r="Z178" s="22"/>
      <c r="AA178" s="54"/>
      <c r="AB178" s="56" t="s">
        <v>321</v>
      </c>
    </row>
    <row r="179" spans="2:28" ht="39" customHeight="1">
      <c r="B179" s="226" t="s">
        <v>299</v>
      </c>
      <c r="C179" s="223" t="s">
        <v>298</v>
      </c>
      <c r="D179" s="81" t="s">
        <v>201</v>
      </c>
      <c r="E179" s="102" t="s">
        <v>282</v>
      </c>
      <c r="F179" s="96" t="s">
        <v>283</v>
      </c>
      <c r="G179" s="96" t="s">
        <v>283</v>
      </c>
      <c r="H179" s="97" t="s">
        <v>284</v>
      </c>
      <c r="I179" s="97" t="s">
        <v>285</v>
      </c>
      <c r="J179" s="96">
        <v>4</v>
      </c>
      <c r="K179" s="91"/>
      <c r="L179" s="91"/>
      <c r="M179" s="93">
        <v>1</v>
      </c>
      <c r="N179" s="91"/>
      <c r="O179" s="91"/>
      <c r="P179" s="93">
        <v>1</v>
      </c>
      <c r="Q179" s="91"/>
      <c r="R179" s="91"/>
      <c r="S179" s="93">
        <v>1</v>
      </c>
      <c r="T179" s="91"/>
      <c r="U179" s="91"/>
      <c r="V179" s="93">
        <v>1</v>
      </c>
      <c r="W179" s="92" t="e">
        <f>#REF!+O157</f>
        <v>#REF!</v>
      </c>
      <c r="X179" s="91" t="s">
        <v>286</v>
      </c>
      <c r="Y179" s="53"/>
      <c r="Z179" s="53"/>
      <c r="AA179" s="78"/>
      <c r="AB179" s="56"/>
    </row>
    <row r="180" spans="2:28">
      <c r="B180" s="227"/>
      <c r="C180" s="224"/>
      <c r="D180" s="81" t="s">
        <v>125</v>
      </c>
      <c r="E180" s="103" t="s">
        <v>287</v>
      </c>
      <c r="F180" s="100" t="s">
        <v>283</v>
      </c>
      <c r="G180" s="100" t="s">
        <v>283</v>
      </c>
      <c r="H180" s="97" t="s">
        <v>284</v>
      </c>
      <c r="I180" s="97" t="s">
        <v>288</v>
      </c>
      <c r="J180" s="96">
        <v>4</v>
      </c>
      <c r="K180" s="93"/>
      <c r="L180" s="93"/>
      <c r="M180" s="93">
        <v>1</v>
      </c>
      <c r="N180" s="93"/>
      <c r="O180" s="93"/>
      <c r="P180" s="93">
        <v>1</v>
      </c>
      <c r="Q180" s="93"/>
      <c r="R180" s="93"/>
      <c r="S180" s="93">
        <v>1</v>
      </c>
      <c r="T180" s="93"/>
      <c r="U180" s="93"/>
      <c r="V180" s="93">
        <v>1</v>
      </c>
      <c r="W180" s="93"/>
      <c r="X180" s="91" t="s">
        <v>286</v>
      </c>
      <c r="Y180" s="22"/>
      <c r="Z180" s="22"/>
      <c r="AA180" s="54"/>
      <c r="AB180" s="56"/>
    </row>
    <row r="181" spans="2:28">
      <c r="B181" s="227"/>
      <c r="C181" s="224"/>
      <c r="D181" s="81" t="s">
        <v>144</v>
      </c>
      <c r="E181" s="103" t="s">
        <v>289</v>
      </c>
      <c r="F181" s="100" t="s">
        <v>283</v>
      </c>
      <c r="G181" s="100" t="s">
        <v>283</v>
      </c>
      <c r="H181" s="97" t="s">
        <v>284</v>
      </c>
      <c r="I181" s="97" t="s">
        <v>290</v>
      </c>
      <c r="J181" s="96">
        <v>4</v>
      </c>
      <c r="K181" s="94"/>
      <c r="L181" s="93"/>
      <c r="M181" s="93">
        <v>1</v>
      </c>
      <c r="N181" s="93"/>
      <c r="O181" s="93"/>
      <c r="P181" s="93">
        <v>1</v>
      </c>
      <c r="Q181" s="93"/>
      <c r="R181" s="93"/>
      <c r="S181" s="93">
        <v>1</v>
      </c>
      <c r="T181" s="93"/>
      <c r="U181" s="93"/>
      <c r="V181" s="93">
        <v>1</v>
      </c>
      <c r="W181" s="93"/>
      <c r="X181" s="91" t="s">
        <v>286</v>
      </c>
      <c r="Y181" s="22"/>
      <c r="Z181" s="22"/>
      <c r="AA181" s="54"/>
      <c r="AB181" s="56"/>
    </row>
    <row r="182" spans="2:28" ht="25.5">
      <c r="B182" s="227"/>
      <c r="C182" s="224"/>
      <c r="D182" s="81" t="s">
        <v>193</v>
      </c>
      <c r="E182" s="103" t="s">
        <v>291</v>
      </c>
      <c r="F182" s="100" t="s">
        <v>283</v>
      </c>
      <c r="G182" s="100" t="s">
        <v>283</v>
      </c>
      <c r="H182" s="97" t="s">
        <v>284</v>
      </c>
      <c r="I182" s="97" t="s">
        <v>292</v>
      </c>
      <c r="J182" s="96">
        <v>4</v>
      </c>
      <c r="K182" s="94"/>
      <c r="L182" s="93"/>
      <c r="M182" s="93">
        <v>1</v>
      </c>
      <c r="N182" s="93"/>
      <c r="O182" s="93"/>
      <c r="P182" s="93">
        <v>1</v>
      </c>
      <c r="Q182" s="93"/>
      <c r="R182" s="93"/>
      <c r="S182" s="93">
        <v>1</v>
      </c>
      <c r="T182" s="93"/>
      <c r="U182" s="93"/>
      <c r="V182" s="93">
        <v>1</v>
      </c>
      <c r="W182" s="93"/>
      <c r="X182" s="91" t="s">
        <v>286</v>
      </c>
      <c r="Y182" s="53"/>
      <c r="Z182" s="53"/>
      <c r="AA182" s="78"/>
      <c r="AB182" s="56"/>
    </row>
    <row r="183" spans="2:28" ht="25.5">
      <c r="B183" s="227"/>
      <c r="C183" s="224"/>
      <c r="D183" s="81" t="s">
        <v>194</v>
      </c>
      <c r="E183" s="103" t="s">
        <v>293</v>
      </c>
      <c r="F183" s="100" t="s">
        <v>283</v>
      </c>
      <c r="G183" s="100" t="s">
        <v>283</v>
      </c>
      <c r="H183" s="97" t="s">
        <v>284</v>
      </c>
      <c r="I183" s="97" t="s">
        <v>294</v>
      </c>
      <c r="J183" s="96">
        <v>4</v>
      </c>
      <c r="K183" s="94"/>
      <c r="L183" s="93"/>
      <c r="M183" s="93">
        <v>1</v>
      </c>
      <c r="N183" s="93"/>
      <c r="O183" s="93"/>
      <c r="P183" s="93">
        <v>1</v>
      </c>
      <c r="Q183" s="93"/>
      <c r="R183" s="93"/>
      <c r="S183" s="93">
        <v>1</v>
      </c>
      <c r="T183" s="93"/>
      <c r="U183" s="93"/>
      <c r="V183" s="93">
        <v>1</v>
      </c>
      <c r="W183" s="93"/>
      <c r="X183" s="91" t="s">
        <v>286</v>
      </c>
      <c r="Y183" s="22"/>
      <c r="Z183" s="22"/>
      <c r="AA183" s="54"/>
      <c r="AB183" s="56"/>
    </row>
    <row r="184" spans="2:28">
      <c r="B184" s="227"/>
      <c r="C184" s="224"/>
      <c r="D184" s="81" t="s">
        <v>203</v>
      </c>
      <c r="E184" s="103" t="s">
        <v>295</v>
      </c>
      <c r="F184" s="100" t="s">
        <v>283</v>
      </c>
      <c r="G184" s="100" t="s">
        <v>283</v>
      </c>
      <c r="H184" s="97" t="s">
        <v>284</v>
      </c>
      <c r="I184" s="97" t="s">
        <v>296</v>
      </c>
      <c r="J184" s="96">
        <v>4</v>
      </c>
      <c r="K184" s="94"/>
      <c r="L184" s="93"/>
      <c r="M184" s="93">
        <v>1</v>
      </c>
      <c r="N184" s="93"/>
      <c r="O184" s="93"/>
      <c r="P184" s="93">
        <v>1</v>
      </c>
      <c r="Q184" s="93"/>
      <c r="R184" s="93"/>
      <c r="S184" s="93">
        <v>1</v>
      </c>
      <c r="T184" s="93"/>
      <c r="U184" s="93"/>
      <c r="V184" s="93">
        <v>1</v>
      </c>
      <c r="W184" s="93"/>
      <c r="X184" s="91" t="s">
        <v>286</v>
      </c>
      <c r="Y184" s="22"/>
      <c r="Z184" s="22"/>
      <c r="AA184" s="54"/>
      <c r="AB184" s="56"/>
    </row>
    <row r="185" spans="2:28">
      <c r="B185" s="228"/>
      <c r="C185" s="225"/>
      <c r="D185" s="81" t="s">
        <v>206</v>
      </c>
      <c r="E185" s="104" t="s">
        <v>297</v>
      </c>
      <c r="F185" s="100" t="s">
        <v>283</v>
      </c>
      <c r="G185" s="100" t="s">
        <v>283</v>
      </c>
      <c r="H185" s="97" t="s">
        <v>284</v>
      </c>
      <c r="I185" s="97" t="s">
        <v>296</v>
      </c>
      <c r="J185" s="96">
        <v>4</v>
      </c>
      <c r="K185" s="94"/>
      <c r="L185" s="93"/>
      <c r="M185" s="93">
        <v>1</v>
      </c>
      <c r="N185" s="93"/>
      <c r="O185" s="93"/>
      <c r="P185" s="93">
        <v>1</v>
      </c>
      <c r="Q185" s="93"/>
      <c r="R185" s="93"/>
      <c r="S185" s="93">
        <v>1</v>
      </c>
      <c r="T185" s="93"/>
      <c r="U185" s="93"/>
      <c r="V185" s="93">
        <v>1</v>
      </c>
      <c r="W185" s="93"/>
      <c r="X185" s="91" t="s">
        <v>286</v>
      </c>
      <c r="Y185" s="53"/>
      <c r="Z185" s="53"/>
      <c r="AA185" s="78"/>
      <c r="AB185" s="56"/>
    </row>
    <row r="186" spans="2:28" ht="129.75" customHeight="1">
      <c r="B186" s="217"/>
      <c r="C186" s="223" t="s">
        <v>417</v>
      </c>
      <c r="D186" s="81" t="s">
        <v>201</v>
      </c>
      <c r="E186" s="118" t="s">
        <v>334</v>
      </c>
      <c r="F186" s="21"/>
      <c r="G186" s="133" t="s">
        <v>348</v>
      </c>
      <c r="H186" s="97" t="s">
        <v>250</v>
      </c>
      <c r="I186" s="97" t="s">
        <v>300</v>
      </c>
      <c r="J186" s="96">
        <v>125</v>
      </c>
      <c r="K186" s="96"/>
      <c r="L186" s="96"/>
      <c r="M186" s="96"/>
      <c r="N186" s="96"/>
      <c r="O186" s="96"/>
      <c r="P186" s="96">
        <v>40</v>
      </c>
      <c r="Q186" s="96"/>
      <c r="R186" s="96"/>
      <c r="S186" s="96">
        <v>60</v>
      </c>
      <c r="T186" s="96"/>
      <c r="U186" s="96"/>
      <c r="V186" s="96">
        <v>25</v>
      </c>
      <c r="W186" s="88" t="e">
        <f>#REF!+#REF!</f>
        <v>#REF!</v>
      </c>
      <c r="X186" s="90" t="s">
        <v>365</v>
      </c>
      <c r="Y186" s="22"/>
      <c r="Z186" s="22"/>
      <c r="AA186" s="147" t="e">
        <f>#REF!+#REF!</f>
        <v>#REF!</v>
      </c>
      <c r="AB186" s="101" t="s">
        <v>365</v>
      </c>
    </row>
    <row r="187" spans="2:28" ht="210.75" customHeight="1">
      <c r="B187" s="218"/>
      <c r="C187" s="224"/>
      <c r="D187" s="81" t="s">
        <v>125</v>
      </c>
      <c r="E187" s="118" t="s">
        <v>335</v>
      </c>
      <c r="F187" s="21"/>
      <c r="G187" s="133" t="s">
        <v>132</v>
      </c>
      <c r="H187" s="101" t="s">
        <v>349</v>
      </c>
      <c r="I187" s="97" t="s">
        <v>359</v>
      </c>
      <c r="J187" s="101">
        <v>3</v>
      </c>
      <c r="K187" s="101"/>
      <c r="L187" s="100"/>
      <c r="M187" s="100">
        <v>1</v>
      </c>
      <c r="N187" s="100"/>
      <c r="O187" s="100"/>
      <c r="P187" s="100">
        <v>1</v>
      </c>
      <c r="Q187" s="100"/>
      <c r="R187" s="100"/>
      <c r="S187" s="100"/>
      <c r="T187" s="100">
        <v>1</v>
      </c>
      <c r="U187" s="100"/>
      <c r="V187" s="100"/>
      <c r="W187" s="89" t="s">
        <v>366</v>
      </c>
      <c r="X187" s="90" t="s">
        <v>367</v>
      </c>
      <c r="Y187" s="53"/>
      <c r="Z187" s="53"/>
      <c r="AA187" s="100" t="s">
        <v>366</v>
      </c>
      <c r="AB187" s="101" t="s">
        <v>367</v>
      </c>
    </row>
    <row r="188" spans="2:28" ht="162" customHeight="1">
      <c r="B188" s="218"/>
      <c r="C188" s="224"/>
      <c r="D188" s="81" t="s">
        <v>144</v>
      </c>
      <c r="E188" s="118" t="s">
        <v>336</v>
      </c>
      <c r="F188" s="21"/>
      <c r="G188" s="133" t="s">
        <v>132</v>
      </c>
      <c r="H188" s="100" t="s">
        <v>350</v>
      </c>
      <c r="I188" s="97" t="s">
        <v>360</v>
      </c>
      <c r="J188" s="101">
        <v>1</v>
      </c>
      <c r="K188" s="101"/>
      <c r="L188" s="100"/>
      <c r="M188" s="100"/>
      <c r="N188" s="100"/>
      <c r="O188" s="100">
        <v>1</v>
      </c>
      <c r="P188" s="100"/>
      <c r="Q188" s="100"/>
      <c r="R188" s="100"/>
      <c r="S188" s="100"/>
      <c r="T188" s="100"/>
      <c r="U188" s="100"/>
      <c r="V188" s="100"/>
      <c r="W188" s="89" t="s">
        <v>368</v>
      </c>
      <c r="X188" s="90" t="s">
        <v>367</v>
      </c>
      <c r="Y188" s="53"/>
      <c r="Z188" s="53"/>
      <c r="AA188" s="100" t="s">
        <v>368</v>
      </c>
      <c r="AB188" s="101" t="s">
        <v>367</v>
      </c>
    </row>
    <row r="189" spans="2:28" ht="102.75" customHeight="1">
      <c r="B189" s="218"/>
      <c r="C189" s="224"/>
      <c r="D189" s="81" t="s">
        <v>127</v>
      </c>
      <c r="E189" s="118" t="s">
        <v>337</v>
      </c>
      <c r="F189" s="21"/>
      <c r="G189" s="133" t="s">
        <v>132</v>
      </c>
      <c r="H189" s="101" t="s">
        <v>351</v>
      </c>
      <c r="I189" s="97" t="s">
        <v>359</v>
      </c>
      <c r="J189" s="101">
        <v>2</v>
      </c>
      <c r="K189" s="101"/>
      <c r="L189" s="100"/>
      <c r="M189" s="100"/>
      <c r="N189" s="100"/>
      <c r="O189" s="100"/>
      <c r="P189" s="100">
        <v>1</v>
      </c>
      <c r="Q189" s="100"/>
      <c r="R189" s="100"/>
      <c r="S189" s="100"/>
      <c r="T189" s="100"/>
      <c r="U189" s="100"/>
      <c r="V189" s="100">
        <v>1</v>
      </c>
      <c r="W189" s="89" t="s">
        <v>369</v>
      </c>
      <c r="X189" s="90" t="s">
        <v>367</v>
      </c>
      <c r="Y189" s="22"/>
      <c r="Z189" s="22"/>
      <c r="AA189" s="100" t="s">
        <v>369</v>
      </c>
      <c r="AB189" s="101" t="s">
        <v>367</v>
      </c>
    </row>
    <row r="190" spans="2:28" ht="63.75">
      <c r="B190" s="218"/>
      <c r="C190" s="224"/>
      <c r="D190" s="81" t="s">
        <v>194</v>
      </c>
      <c r="E190" s="118" t="s">
        <v>338</v>
      </c>
      <c r="F190" s="21"/>
      <c r="G190" s="134" t="s">
        <v>132</v>
      </c>
      <c r="H190" s="135" t="s">
        <v>352</v>
      </c>
      <c r="I190" s="136" t="s">
        <v>359</v>
      </c>
      <c r="J190" s="135">
        <v>1</v>
      </c>
      <c r="K190" s="135"/>
      <c r="L190" s="137"/>
      <c r="M190" s="137"/>
      <c r="N190" s="137"/>
      <c r="O190" s="137"/>
      <c r="P190" s="137"/>
      <c r="Q190" s="137"/>
      <c r="R190" s="137"/>
      <c r="S190" s="137"/>
      <c r="T190" s="137"/>
      <c r="U190" s="137">
        <v>1</v>
      </c>
      <c r="V190" s="137"/>
      <c r="W190" s="121" t="s">
        <v>368</v>
      </c>
      <c r="X190" s="120" t="s">
        <v>367</v>
      </c>
      <c r="Y190" s="22"/>
      <c r="Z190" s="22"/>
      <c r="AA190" s="137" t="s">
        <v>368</v>
      </c>
      <c r="AB190" s="135" t="s">
        <v>367</v>
      </c>
    </row>
    <row r="191" spans="2:28" ht="150.75" customHeight="1">
      <c r="B191" s="218"/>
      <c r="C191" s="224"/>
      <c r="D191" s="131" t="s">
        <v>155</v>
      </c>
      <c r="E191" s="126" t="s">
        <v>339</v>
      </c>
      <c r="G191" s="138" t="s">
        <v>132</v>
      </c>
      <c r="H191" s="135" t="s">
        <v>353</v>
      </c>
      <c r="I191" s="135" t="s">
        <v>359</v>
      </c>
      <c r="J191" s="135">
        <v>3</v>
      </c>
      <c r="K191" s="135"/>
      <c r="L191" s="137"/>
      <c r="M191" s="137">
        <v>1</v>
      </c>
      <c r="N191" s="137"/>
      <c r="O191" s="137"/>
      <c r="P191" s="137"/>
      <c r="Q191" s="137">
        <v>1</v>
      </c>
      <c r="R191" s="137"/>
      <c r="S191" s="137"/>
      <c r="T191" s="137"/>
      <c r="U191" s="137">
        <v>1</v>
      </c>
      <c r="V191" s="137"/>
      <c r="W191" s="122">
        <v>6000000</v>
      </c>
      <c r="X191" s="120" t="s">
        <v>367</v>
      </c>
      <c r="Y191" s="22"/>
      <c r="Z191" s="22"/>
      <c r="AA191" s="148">
        <v>6000000</v>
      </c>
      <c r="AB191" s="135" t="s">
        <v>367</v>
      </c>
    </row>
    <row r="192" spans="2:28" ht="102" customHeight="1">
      <c r="B192" s="218"/>
      <c r="C192" s="224"/>
      <c r="D192" s="131" t="s">
        <v>206</v>
      </c>
      <c r="E192" s="127" t="s">
        <v>340</v>
      </c>
      <c r="G192" s="139" t="s">
        <v>132</v>
      </c>
      <c r="H192" s="101" t="s">
        <v>354</v>
      </c>
      <c r="I192" s="135" t="s">
        <v>359</v>
      </c>
      <c r="J192" s="101">
        <v>2</v>
      </c>
      <c r="K192" s="101"/>
      <c r="L192" s="100"/>
      <c r="M192" s="100"/>
      <c r="N192" s="100"/>
      <c r="O192" s="100"/>
      <c r="P192" s="100">
        <v>1</v>
      </c>
      <c r="Q192" s="100"/>
      <c r="R192" s="100"/>
      <c r="S192" s="100"/>
      <c r="T192" s="100"/>
      <c r="U192" s="100"/>
      <c r="V192" s="100">
        <v>1</v>
      </c>
      <c r="W192" s="123" t="s">
        <v>370</v>
      </c>
      <c r="X192" s="90" t="s">
        <v>367</v>
      </c>
      <c r="Y192" s="53"/>
      <c r="Z192" s="53"/>
      <c r="AA192" s="78"/>
      <c r="AB192" s="56"/>
    </row>
    <row r="193" spans="2:28" ht="153.75" customHeight="1">
      <c r="B193" s="218"/>
      <c r="C193" s="224"/>
      <c r="D193" s="131" t="s">
        <v>374</v>
      </c>
      <c r="E193" s="128" t="s">
        <v>341</v>
      </c>
      <c r="G193" s="139" t="s">
        <v>347</v>
      </c>
      <c r="H193" s="100" t="s">
        <v>355</v>
      </c>
      <c r="I193" s="135" t="s">
        <v>361</v>
      </c>
      <c r="J193" s="140">
        <v>0.3</v>
      </c>
      <c r="K193" s="101"/>
      <c r="L193" s="100"/>
      <c r="M193" s="141"/>
      <c r="N193" s="141">
        <v>0.1</v>
      </c>
      <c r="O193" s="100"/>
      <c r="P193" s="100"/>
      <c r="Q193" s="100"/>
      <c r="R193" s="141">
        <v>0.1</v>
      </c>
      <c r="S193" s="100"/>
      <c r="T193" s="100"/>
      <c r="U193" s="100"/>
      <c r="V193" s="141">
        <v>0.1</v>
      </c>
      <c r="W193" s="123" t="s">
        <v>371</v>
      </c>
      <c r="X193" s="120" t="s">
        <v>367</v>
      </c>
      <c r="Y193" s="53"/>
      <c r="Z193" s="53"/>
      <c r="AA193" s="144" t="s">
        <v>371</v>
      </c>
      <c r="AB193" s="135" t="s">
        <v>367</v>
      </c>
    </row>
    <row r="194" spans="2:28" ht="114.75">
      <c r="B194" s="218"/>
      <c r="C194" s="224"/>
      <c r="D194" s="131" t="s">
        <v>207</v>
      </c>
      <c r="E194" s="129" t="s">
        <v>342</v>
      </c>
      <c r="G194" s="138" t="s">
        <v>347</v>
      </c>
      <c r="H194" s="137" t="s">
        <v>355</v>
      </c>
      <c r="I194" s="135" t="s">
        <v>361</v>
      </c>
      <c r="J194" s="142">
        <v>0.4</v>
      </c>
      <c r="K194" s="135"/>
      <c r="L194" s="137"/>
      <c r="M194" s="137"/>
      <c r="N194" s="137"/>
      <c r="O194" s="137"/>
      <c r="P194" s="137"/>
      <c r="Q194" s="137"/>
      <c r="R194" s="137"/>
      <c r="S194" s="137"/>
      <c r="T194" s="137"/>
      <c r="U194" s="137"/>
      <c r="V194" s="137"/>
      <c r="W194" s="124"/>
      <c r="X194" s="120"/>
      <c r="Y194" s="22"/>
      <c r="Z194" s="22"/>
      <c r="AA194" s="145"/>
      <c r="AB194" s="135"/>
    </row>
    <row r="195" spans="2:28" ht="60">
      <c r="B195" s="218"/>
      <c r="C195" s="224"/>
      <c r="D195" s="132" t="s">
        <v>208</v>
      </c>
      <c r="E195" s="119" t="s">
        <v>343</v>
      </c>
      <c r="G195" s="138" t="s">
        <v>346</v>
      </c>
      <c r="H195" s="137" t="s">
        <v>356</v>
      </c>
      <c r="I195" s="135" t="s">
        <v>362</v>
      </c>
      <c r="J195" s="135">
        <v>6</v>
      </c>
      <c r="K195" s="135"/>
      <c r="L195" s="137"/>
      <c r="M195" s="137"/>
      <c r="N195" s="137">
        <v>3</v>
      </c>
      <c r="O195" s="137"/>
      <c r="P195" s="137"/>
      <c r="Q195" s="137"/>
      <c r="R195" s="137">
        <v>3</v>
      </c>
      <c r="S195" s="137"/>
      <c r="T195" s="137"/>
      <c r="U195" s="137"/>
      <c r="V195" s="137">
        <v>3</v>
      </c>
      <c r="W195" s="124">
        <v>8000000</v>
      </c>
      <c r="X195" s="120" t="s">
        <v>372</v>
      </c>
      <c r="Y195" s="22"/>
      <c r="Z195" s="22"/>
      <c r="AA195" s="145">
        <v>8000000</v>
      </c>
      <c r="AB195" s="135" t="s">
        <v>372</v>
      </c>
    </row>
    <row r="196" spans="2:28" ht="102">
      <c r="B196" s="218"/>
      <c r="C196" s="224"/>
      <c r="D196" s="131" t="s">
        <v>209</v>
      </c>
      <c r="E196" s="130" t="s">
        <v>344</v>
      </c>
      <c r="G196" s="138" t="s">
        <v>132</v>
      </c>
      <c r="H196" s="101" t="s">
        <v>357</v>
      </c>
      <c r="I196" s="101" t="s">
        <v>363</v>
      </c>
      <c r="J196" s="143">
        <v>10</v>
      </c>
      <c r="K196" s="101"/>
      <c r="L196" s="100"/>
      <c r="M196" s="100">
        <v>2</v>
      </c>
      <c r="N196" s="100"/>
      <c r="O196" s="100"/>
      <c r="P196" s="100">
        <v>2</v>
      </c>
      <c r="Q196" s="100"/>
      <c r="R196" s="100"/>
      <c r="S196" s="100">
        <v>2</v>
      </c>
      <c r="T196" s="100"/>
      <c r="U196" s="100"/>
      <c r="V196" s="100">
        <v>4</v>
      </c>
      <c r="W196" s="125">
        <v>10000000</v>
      </c>
      <c r="X196" s="90" t="s">
        <v>372</v>
      </c>
      <c r="Y196" s="53"/>
      <c r="Z196" s="53"/>
      <c r="AA196" s="146">
        <v>10000000</v>
      </c>
      <c r="AB196" s="101" t="s">
        <v>372</v>
      </c>
    </row>
    <row r="197" spans="2:28" ht="60">
      <c r="B197" s="219"/>
      <c r="C197" s="225"/>
      <c r="D197" s="131" t="s">
        <v>210</v>
      </c>
      <c r="E197" s="149" t="s">
        <v>345</v>
      </c>
      <c r="G197" s="139" t="s">
        <v>132</v>
      </c>
      <c r="H197" s="100" t="s">
        <v>358</v>
      </c>
      <c r="I197" s="101" t="s">
        <v>364</v>
      </c>
      <c r="J197" s="143">
        <v>1</v>
      </c>
      <c r="K197" s="101"/>
      <c r="L197" s="100"/>
      <c r="M197" s="100"/>
      <c r="N197" s="100"/>
      <c r="O197" s="100"/>
      <c r="P197" s="100"/>
      <c r="Q197" s="100"/>
      <c r="R197" s="100"/>
      <c r="S197" s="100"/>
      <c r="T197" s="100"/>
      <c r="U197" s="100"/>
      <c r="V197" s="100">
        <v>1</v>
      </c>
      <c r="W197" s="89" t="s">
        <v>373</v>
      </c>
      <c r="X197" s="90" t="s">
        <v>372</v>
      </c>
      <c r="Y197" s="53"/>
      <c r="Z197" s="53"/>
      <c r="AA197" s="100" t="s">
        <v>373</v>
      </c>
      <c r="AB197" s="101" t="s">
        <v>372</v>
      </c>
    </row>
    <row r="198" spans="2:28" ht="38.25">
      <c r="B198" s="217"/>
      <c r="C198" s="223" t="s">
        <v>418</v>
      </c>
      <c r="D198" s="229" t="s">
        <v>124</v>
      </c>
      <c r="E198" s="150" t="s">
        <v>404</v>
      </c>
      <c r="F198" s="7"/>
      <c r="G198" s="133" t="s">
        <v>200</v>
      </c>
      <c r="H198" s="151" t="s">
        <v>386</v>
      </c>
      <c r="I198" s="152" t="s">
        <v>387</v>
      </c>
      <c r="J198" s="153">
        <v>1</v>
      </c>
      <c r="K198" s="154"/>
      <c r="L198" s="155">
        <v>0.05</v>
      </c>
      <c r="M198" s="155">
        <v>0.5</v>
      </c>
      <c r="N198" s="155">
        <v>0.4</v>
      </c>
      <c r="O198" s="155">
        <v>0.05</v>
      </c>
      <c r="P198" s="156"/>
      <c r="Q198" s="156"/>
      <c r="R198" s="156"/>
      <c r="S198" s="156"/>
      <c r="T198" s="156"/>
      <c r="U198" s="156"/>
      <c r="V198" s="156"/>
      <c r="W198" s="157">
        <f>L226+L227+J235-I228</f>
        <v>0</v>
      </c>
      <c r="X198" s="158" t="s">
        <v>388</v>
      </c>
      <c r="Y198" s="22"/>
      <c r="Z198" s="22"/>
      <c r="AA198" s="184">
        <v>7361000</v>
      </c>
      <c r="AB198" s="56" t="s">
        <v>388</v>
      </c>
    </row>
    <row r="199" spans="2:28" ht="38.25">
      <c r="B199" s="218"/>
      <c r="C199" s="224"/>
      <c r="D199" s="230"/>
      <c r="E199" s="150" t="s">
        <v>375</v>
      </c>
      <c r="F199" s="7"/>
      <c r="G199" s="133" t="s">
        <v>200</v>
      </c>
      <c r="H199" s="151" t="s">
        <v>389</v>
      </c>
      <c r="I199" s="152" t="s">
        <v>387</v>
      </c>
      <c r="J199" s="97" t="s">
        <v>390</v>
      </c>
      <c r="K199" s="154"/>
      <c r="L199" s="154"/>
      <c r="M199" s="155">
        <v>0.1</v>
      </c>
      <c r="N199" s="155">
        <v>0.5</v>
      </c>
      <c r="O199" s="155">
        <v>0.4</v>
      </c>
      <c r="P199" s="156"/>
      <c r="Q199" s="156"/>
      <c r="R199" s="156"/>
      <c r="S199" s="156"/>
      <c r="T199" s="156"/>
      <c r="U199" s="156"/>
      <c r="V199" s="156"/>
      <c r="W199" s="157">
        <f>I228</f>
        <v>0</v>
      </c>
      <c r="X199" s="158" t="s">
        <v>388</v>
      </c>
      <c r="Y199" s="22"/>
      <c r="Z199" s="22"/>
      <c r="AA199" s="184">
        <v>1000000</v>
      </c>
      <c r="AB199" s="56" t="s">
        <v>388</v>
      </c>
    </row>
    <row r="200" spans="2:28" ht="38.25">
      <c r="B200" s="218"/>
      <c r="C200" s="224"/>
      <c r="D200" s="230"/>
      <c r="E200" s="159" t="s">
        <v>376</v>
      </c>
      <c r="F200" s="7"/>
      <c r="G200" s="133" t="s">
        <v>200</v>
      </c>
      <c r="H200" s="151" t="s">
        <v>391</v>
      </c>
      <c r="I200" s="152" t="s">
        <v>387</v>
      </c>
      <c r="J200" s="160">
        <v>1</v>
      </c>
      <c r="K200" s="154"/>
      <c r="L200" s="154"/>
      <c r="M200" s="155"/>
      <c r="N200" s="155"/>
      <c r="O200" s="155"/>
      <c r="P200" s="156"/>
      <c r="Q200" s="156"/>
      <c r="R200" s="156"/>
      <c r="S200" s="156"/>
      <c r="T200" s="155">
        <v>0.05</v>
      </c>
      <c r="U200" s="155">
        <v>0.2</v>
      </c>
      <c r="V200" s="155">
        <v>0.75</v>
      </c>
      <c r="W200" s="157">
        <f>J234</f>
        <v>0</v>
      </c>
      <c r="X200" s="158" t="s">
        <v>388</v>
      </c>
      <c r="Y200" s="22"/>
      <c r="Z200" s="22"/>
      <c r="AA200" s="184">
        <v>1500000</v>
      </c>
      <c r="AB200" s="56" t="s">
        <v>388</v>
      </c>
    </row>
    <row r="201" spans="2:28" ht="51">
      <c r="B201" s="218"/>
      <c r="C201" s="224"/>
      <c r="D201" s="220" t="s">
        <v>138</v>
      </c>
      <c r="E201" s="150" t="s">
        <v>405</v>
      </c>
      <c r="F201" s="7"/>
      <c r="G201" s="100" t="s">
        <v>200</v>
      </c>
      <c r="H201" s="151" t="s">
        <v>391</v>
      </c>
      <c r="I201" s="152" t="s">
        <v>387</v>
      </c>
      <c r="J201" s="160">
        <v>1</v>
      </c>
      <c r="K201" s="154"/>
      <c r="L201" s="154"/>
      <c r="M201" s="155"/>
      <c r="N201" s="155"/>
      <c r="O201" s="155"/>
      <c r="P201" s="156"/>
      <c r="Q201" s="156"/>
      <c r="R201" s="156"/>
      <c r="S201" s="141">
        <v>0.5</v>
      </c>
      <c r="T201" s="141">
        <v>0.5</v>
      </c>
      <c r="U201" s="155"/>
      <c r="V201" s="155"/>
      <c r="W201" s="157">
        <f t="shared" ref="W201:W202" si="1">J242</f>
        <v>0</v>
      </c>
      <c r="X201" s="158" t="s">
        <v>388</v>
      </c>
      <c r="Y201" s="22"/>
      <c r="Z201" s="22"/>
      <c r="AA201" s="184">
        <v>500000</v>
      </c>
      <c r="AB201" s="56" t="s">
        <v>388</v>
      </c>
    </row>
    <row r="202" spans="2:28" ht="38.25">
      <c r="B202" s="218"/>
      <c r="C202" s="224"/>
      <c r="D202" s="221"/>
      <c r="E202" s="150" t="s">
        <v>377</v>
      </c>
      <c r="F202" s="7"/>
      <c r="G202" s="100" t="s">
        <v>200</v>
      </c>
      <c r="H202" s="161" t="s">
        <v>392</v>
      </c>
      <c r="I202" s="152" t="s">
        <v>387</v>
      </c>
      <c r="J202" s="160">
        <v>1</v>
      </c>
      <c r="K202" s="154"/>
      <c r="L202" s="154"/>
      <c r="M202" s="155"/>
      <c r="N202" s="155"/>
      <c r="O202" s="155"/>
      <c r="P202" s="156"/>
      <c r="Q202" s="156"/>
      <c r="R202" s="156"/>
      <c r="S202" s="156"/>
      <c r="T202" s="155"/>
      <c r="U202" s="155">
        <v>1</v>
      </c>
      <c r="V202" s="155"/>
      <c r="W202" s="157">
        <f t="shared" si="1"/>
        <v>0</v>
      </c>
      <c r="X202" s="158" t="s">
        <v>388</v>
      </c>
      <c r="Y202" s="22"/>
      <c r="Z202" s="22"/>
      <c r="AA202" s="184">
        <v>500000</v>
      </c>
      <c r="AB202" s="56" t="s">
        <v>388</v>
      </c>
    </row>
    <row r="203" spans="2:28" ht="51">
      <c r="B203" s="218"/>
      <c r="C203" s="224"/>
      <c r="D203" s="220" t="s">
        <v>144</v>
      </c>
      <c r="E203" s="162" t="s">
        <v>406</v>
      </c>
      <c r="F203" s="7"/>
      <c r="G203" s="100" t="s">
        <v>200</v>
      </c>
      <c r="H203" s="154" t="s">
        <v>393</v>
      </c>
      <c r="I203" s="97" t="s">
        <v>387</v>
      </c>
      <c r="J203" s="140">
        <v>1</v>
      </c>
      <c r="K203" s="101"/>
      <c r="L203" s="100"/>
      <c r="M203" s="100"/>
      <c r="N203" s="141">
        <v>1</v>
      </c>
      <c r="O203" s="100"/>
      <c r="P203" s="100"/>
      <c r="Q203" s="100"/>
      <c r="R203" s="100"/>
      <c r="S203" s="100"/>
      <c r="T203" s="100"/>
      <c r="U203" s="100"/>
      <c r="V203" s="100"/>
      <c r="W203" s="157">
        <f>I244</f>
        <v>0</v>
      </c>
      <c r="X203" s="100" t="s">
        <v>394</v>
      </c>
      <c r="Y203" s="22"/>
      <c r="Z203" s="22"/>
      <c r="AA203" s="184">
        <v>60000</v>
      </c>
      <c r="AB203" s="56" t="s">
        <v>394</v>
      </c>
    </row>
    <row r="204" spans="2:28" ht="76.5">
      <c r="B204" s="218"/>
      <c r="C204" s="224"/>
      <c r="D204" s="221"/>
      <c r="E204" s="163" t="s">
        <v>378</v>
      </c>
      <c r="F204" s="7"/>
      <c r="G204" s="137" t="s">
        <v>200</v>
      </c>
      <c r="H204" s="161" t="s">
        <v>392</v>
      </c>
      <c r="I204" s="97" t="s">
        <v>395</v>
      </c>
      <c r="J204" s="140">
        <v>1</v>
      </c>
      <c r="K204" s="101"/>
      <c r="L204" s="100"/>
      <c r="M204" s="100"/>
      <c r="N204" s="100"/>
      <c r="O204" s="141">
        <v>0.5</v>
      </c>
      <c r="P204" s="141">
        <v>0.5</v>
      </c>
      <c r="Q204" s="141"/>
      <c r="R204" s="100"/>
      <c r="S204" s="100"/>
      <c r="T204" s="100"/>
      <c r="U204" s="100"/>
      <c r="V204" s="100"/>
      <c r="W204" s="157">
        <f>J245</f>
        <v>0</v>
      </c>
      <c r="X204" s="100" t="s">
        <v>394</v>
      </c>
      <c r="Y204" s="22"/>
      <c r="Z204" s="22"/>
      <c r="AA204" s="184">
        <v>50000</v>
      </c>
      <c r="AB204" s="56" t="s">
        <v>394</v>
      </c>
    </row>
    <row r="205" spans="2:28" ht="76.5">
      <c r="B205" s="218"/>
      <c r="C205" s="224"/>
      <c r="D205" s="221"/>
      <c r="E205" s="162" t="s">
        <v>379</v>
      </c>
      <c r="F205" s="7"/>
      <c r="G205" s="137" t="s">
        <v>200</v>
      </c>
      <c r="H205" s="161" t="s">
        <v>392</v>
      </c>
      <c r="I205" s="97" t="s">
        <v>395</v>
      </c>
      <c r="J205" s="140">
        <v>1</v>
      </c>
      <c r="K205" s="101"/>
      <c r="L205" s="100"/>
      <c r="M205" s="100"/>
      <c r="N205" s="100"/>
      <c r="O205" s="141"/>
      <c r="P205" s="141"/>
      <c r="Q205" s="141">
        <v>0.5</v>
      </c>
      <c r="R205" s="141">
        <v>0.5</v>
      </c>
      <c r="S205" s="141"/>
      <c r="T205" s="141"/>
      <c r="U205" s="100"/>
      <c r="V205" s="100"/>
      <c r="W205" s="157">
        <f t="shared" ref="W205:W208" si="2">I247</f>
        <v>0</v>
      </c>
      <c r="X205" s="100" t="s">
        <v>394</v>
      </c>
      <c r="Y205" s="22"/>
      <c r="Z205" s="22"/>
      <c r="AA205" s="185" t="s">
        <v>137</v>
      </c>
      <c r="AB205" s="56" t="s">
        <v>394</v>
      </c>
    </row>
    <row r="206" spans="2:28" ht="38.25">
      <c r="B206" s="218"/>
      <c r="C206" s="224"/>
      <c r="D206" s="221"/>
      <c r="E206" s="162" t="s">
        <v>380</v>
      </c>
      <c r="F206" s="7"/>
      <c r="G206" s="137" t="s">
        <v>200</v>
      </c>
      <c r="H206" s="161" t="s">
        <v>392</v>
      </c>
      <c r="I206" s="97" t="s">
        <v>387</v>
      </c>
      <c r="J206" s="140">
        <v>1</v>
      </c>
      <c r="K206" s="101"/>
      <c r="L206" s="100"/>
      <c r="M206" s="100"/>
      <c r="N206" s="100"/>
      <c r="O206" s="141"/>
      <c r="P206" s="141"/>
      <c r="Q206" s="141"/>
      <c r="R206" s="141"/>
      <c r="S206" s="141">
        <v>1</v>
      </c>
      <c r="T206" s="141"/>
      <c r="U206" s="100"/>
      <c r="V206" s="100"/>
      <c r="W206" s="157">
        <f t="shared" si="2"/>
        <v>0</v>
      </c>
      <c r="X206" s="100" t="s">
        <v>394</v>
      </c>
      <c r="Y206" s="22"/>
      <c r="Z206" s="22"/>
      <c r="AA206" s="185" t="s">
        <v>137</v>
      </c>
      <c r="AB206" s="56" t="s">
        <v>394</v>
      </c>
    </row>
    <row r="207" spans="2:28" ht="38.25">
      <c r="B207" s="218"/>
      <c r="C207" s="224"/>
      <c r="D207" s="222"/>
      <c r="E207" s="16" t="s">
        <v>381</v>
      </c>
      <c r="F207" s="7"/>
      <c r="G207" s="137" t="s">
        <v>200</v>
      </c>
      <c r="H207" s="161" t="s">
        <v>392</v>
      </c>
      <c r="I207" s="97" t="s">
        <v>387</v>
      </c>
      <c r="J207" s="140">
        <v>1</v>
      </c>
      <c r="K207" s="101"/>
      <c r="L207" s="100"/>
      <c r="M207" s="100"/>
      <c r="N207" s="100"/>
      <c r="O207" s="141"/>
      <c r="P207" s="141"/>
      <c r="Q207" s="141"/>
      <c r="R207" s="141"/>
      <c r="S207" s="141"/>
      <c r="T207" s="141"/>
      <c r="U207" s="141">
        <v>1</v>
      </c>
      <c r="V207" s="100"/>
      <c r="W207" s="157">
        <f t="shared" si="2"/>
        <v>0</v>
      </c>
      <c r="X207" s="100" t="s">
        <v>394</v>
      </c>
      <c r="Y207" s="22"/>
      <c r="Z207" s="22"/>
      <c r="AA207" s="184">
        <v>500000</v>
      </c>
      <c r="AB207" s="56" t="s">
        <v>394</v>
      </c>
    </row>
    <row r="208" spans="2:28" ht="114.75">
      <c r="B208" s="218"/>
      <c r="C208" s="224"/>
      <c r="D208" s="220" t="s">
        <v>193</v>
      </c>
      <c r="E208" s="164" t="s">
        <v>407</v>
      </c>
      <c r="F208" s="7"/>
      <c r="G208" s="137" t="s">
        <v>200</v>
      </c>
      <c r="H208" s="161" t="s">
        <v>392</v>
      </c>
      <c r="I208" s="97" t="s">
        <v>396</v>
      </c>
      <c r="J208" s="140">
        <v>1</v>
      </c>
      <c r="K208" s="101"/>
      <c r="L208" s="100"/>
      <c r="M208" s="141">
        <v>0.2</v>
      </c>
      <c r="N208" s="141">
        <v>0.2</v>
      </c>
      <c r="O208" s="141">
        <v>0.6</v>
      </c>
      <c r="P208" s="100"/>
      <c r="Q208" s="100"/>
      <c r="R208" s="100"/>
      <c r="S208" s="100"/>
      <c r="T208" s="100"/>
      <c r="U208" s="100"/>
      <c r="V208" s="100"/>
      <c r="W208" s="157">
        <f t="shared" si="2"/>
        <v>0</v>
      </c>
      <c r="X208" s="100" t="s">
        <v>394</v>
      </c>
      <c r="Y208" s="22"/>
      <c r="Z208" s="22"/>
      <c r="AA208" s="185" t="s">
        <v>137</v>
      </c>
      <c r="AB208" s="56" t="s">
        <v>394</v>
      </c>
    </row>
    <row r="209" spans="2:28" ht="114.75">
      <c r="B209" s="218"/>
      <c r="C209" s="224"/>
      <c r="D209" s="222"/>
      <c r="E209" s="164" t="s">
        <v>382</v>
      </c>
      <c r="F209" s="7"/>
      <c r="G209" s="137" t="s">
        <v>200</v>
      </c>
      <c r="H209" s="161" t="s">
        <v>392</v>
      </c>
      <c r="I209" s="97" t="s">
        <v>396</v>
      </c>
      <c r="J209" s="160">
        <v>1</v>
      </c>
      <c r="K209" s="101"/>
      <c r="L209" s="100"/>
      <c r="M209" s="100"/>
      <c r="N209" s="100"/>
      <c r="O209" s="141"/>
      <c r="P209" s="141">
        <v>0.2</v>
      </c>
      <c r="Q209" s="141">
        <v>0.2</v>
      </c>
      <c r="R209" s="141">
        <v>0.2</v>
      </c>
      <c r="S209" s="141">
        <v>0.1</v>
      </c>
      <c r="T209" s="141">
        <v>0.3</v>
      </c>
      <c r="U209" s="100"/>
      <c r="V209" s="100"/>
      <c r="W209" s="157">
        <f>I251+I252+I253</f>
        <v>0</v>
      </c>
      <c r="X209" s="100" t="s">
        <v>394</v>
      </c>
      <c r="Y209" s="22"/>
      <c r="Z209" s="22"/>
      <c r="AA209" s="184">
        <v>15110000</v>
      </c>
      <c r="AB209" s="56" t="s">
        <v>394</v>
      </c>
    </row>
    <row r="210" spans="2:28" ht="89.25">
      <c r="B210" s="218"/>
      <c r="C210" s="224"/>
      <c r="D210" s="220" t="s">
        <v>194</v>
      </c>
      <c r="E210" s="76" t="s">
        <v>408</v>
      </c>
      <c r="F210" s="7"/>
      <c r="G210" s="100" t="s">
        <v>132</v>
      </c>
      <c r="H210" s="165" t="s">
        <v>397</v>
      </c>
      <c r="I210" s="97" t="s">
        <v>387</v>
      </c>
      <c r="J210" s="96">
        <v>4</v>
      </c>
      <c r="K210" s="95"/>
      <c r="L210" s="165"/>
      <c r="M210" s="165"/>
      <c r="N210" s="165">
        <v>1</v>
      </c>
      <c r="O210" s="165"/>
      <c r="P210" s="165">
        <v>1</v>
      </c>
      <c r="Q210" s="165"/>
      <c r="R210" s="165">
        <v>1</v>
      </c>
      <c r="S210" s="165"/>
      <c r="T210" s="165">
        <v>1</v>
      </c>
      <c r="U210" s="95"/>
      <c r="V210" s="95"/>
      <c r="W210" s="157">
        <f>J254</f>
        <v>0</v>
      </c>
      <c r="X210" s="100" t="s">
        <v>398</v>
      </c>
      <c r="Y210" s="22"/>
      <c r="Z210" s="22"/>
      <c r="AA210" s="184">
        <v>2485000</v>
      </c>
      <c r="AB210" s="56" t="s">
        <v>398</v>
      </c>
    </row>
    <row r="211" spans="2:28" ht="63.75">
      <c r="B211" s="218"/>
      <c r="C211" s="224"/>
      <c r="D211" s="222"/>
      <c r="E211" s="164" t="s">
        <v>383</v>
      </c>
      <c r="F211" s="7"/>
      <c r="G211" s="137" t="s">
        <v>132</v>
      </c>
      <c r="H211" s="97" t="s">
        <v>399</v>
      </c>
      <c r="I211" s="97" t="s">
        <v>387</v>
      </c>
      <c r="J211" s="96">
        <v>1</v>
      </c>
      <c r="K211" s="96"/>
      <c r="L211" s="96"/>
      <c r="M211" s="96"/>
      <c r="N211" s="96"/>
      <c r="O211" s="96"/>
      <c r="P211" s="96">
        <v>1</v>
      </c>
      <c r="Q211" s="96"/>
      <c r="R211" s="96"/>
      <c r="S211" s="96"/>
      <c r="T211" s="96"/>
      <c r="U211" s="96"/>
      <c r="V211" s="166"/>
      <c r="W211" s="157">
        <f>J259</f>
        <v>0</v>
      </c>
      <c r="X211" s="161" t="s">
        <v>398</v>
      </c>
      <c r="Y211" s="22"/>
      <c r="Z211" s="22"/>
      <c r="AA211" s="184">
        <v>4798925</v>
      </c>
      <c r="AB211" s="56" t="s">
        <v>398</v>
      </c>
    </row>
    <row r="212" spans="2:28" ht="51">
      <c r="B212" s="218"/>
      <c r="C212" s="224"/>
      <c r="D212" s="220" t="s">
        <v>203</v>
      </c>
      <c r="E212" s="99" t="s">
        <v>409</v>
      </c>
      <c r="F212" s="7"/>
      <c r="G212" s="137" t="s">
        <v>132</v>
      </c>
      <c r="H212" s="97" t="s">
        <v>392</v>
      </c>
      <c r="I212" s="97" t="s">
        <v>387</v>
      </c>
      <c r="J212" s="96">
        <v>1</v>
      </c>
      <c r="K212" s="96"/>
      <c r="L212" s="96"/>
      <c r="M212" s="96"/>
      <c r="N212" s="96"/>
      <c r="O212" s="96"/>
      <c r="P212" s="96"/>
      <c r="Q212" s="96"/>
      <c r="R212" s="96"/>
      <c r="S212" s="96"/>
      <c r="T212" s="96"/>
      <c r="U212" s="96"/>
      <c r="V212" s="166">
        <v>1</v>
      </c>
      <c r="W212" s="157">
        <f>SUM(J264:J266)</f>
        <v>0</v>
      </c>
      <c r="X212" s="100" t="s">
        <v>394</v>
      </c>
      <c r="Y212" s="22"/>
      <c r="Z212" s="22"/>
      <c r="AA212" s="185"/>
      <c r="AB212" s="56"/>
    </row>
    <row r="213" spans="2:28" ht="38.25">
      <c r="B213" s="218"/>
      <c r="C213" s="224"/>
      <c r="D213" s="222"/>
      <c r="E213" s="99" t="s">
        <v>384</v>
      </c>
      <c r="F213" s="7"/>
      <c r="G213" s="137" t="s">
        <v>132</v>
      </c>
      <c r="H213" s="97" t="s">
        <v>392</v>
      </c>
      <c r="I213" s="97" t="s">
        <v>387</v>
      </c>
      <c r="J213" s="96">
        <v>1</v>
      </c>
      <c r="K213" s="96"/>
      <c r="L213" s="96"/>
      <c r="M213" s="96"/>
      <c r="N213" s="96"/>
      <c r="O213" s="96"/>
      <c r="P213" s="96"/>
      <c r="Q213" s="96"/>
      <c r="R213" s="96"/>
      <c r="S213" s="96"/>
      <c r="T213" s="96"/>
      <c r="U213" s="96"/>
      <c r="V213" s="166">
        <v>1</v>
      </c>
      <c r="W213" s="157">
        <f t="shared" ref="W213:W215" si="3">J267</f>
        <v>0</v>
      </c>
      <c r="X213" s="100" t="s">
        <v>394</v>
      </c>
      <c r="Y213" s="22"/>
      <c r="Z213" s="22"/>
      <c r="AA213" s="185"/>
      <c r="AB213" s="56"/>
    </row>
    <row r="214" spans="2:28" ht="38.25">
      <c r="B214" s="218"/>
      <c r="C214" s="224"/>
      <c r="D214" s="131" t="s">
        <v>206</v>
      </c>
      <c r="E214" s="99" t="s">
        <v>410</v>
      </c>
      <c r="F214" s="7"/>
      <c r="G214" s="137" t="s">
        <v>132</v>
      </c>
      <c r="H214" s="97" t="s">
        <v>392</v>
      </c>
      <c r="I214" s="97" t="s">
        <v>387</v>
      </c>
      <c r="J214" s="96">
        <v>1</v>
      </c>
      <c r="K214" s="96"/>
      <c r="L214" s="96"/>
      <c r="M214" s="96"/>
      <c r="N214" s="96"/>
      <c r="O214" s="96"/>
      <c r="P214" s="96"/>
      <c r="Q214" s="96"/>
      <c r="R214" s="96"/>
      <c r="S214" s="96"/>
      <c r="T214" s="96"/>
      <c r="U214" s="96">
        <v>1</v>
      </c>
      <c r="V214" s="166"/>
      <c r="W214" s="157">
        <f t="shared" si="3"/>
        <v>0</v>
      </c>
      <c r="X214" s="100" t="s">
        <v>398</v>
      </c>
      <c r="Y214" s="22"/>
      <c r="Z214" s="22"/>
      <c r="AA214" s="184">
        <v>500000</v>
      </c>
      <c r="AB214" s="56" t="s">
        <v>398</v>
      </c>
    </row>
    <row r="215" spans="2:28" ht="51">
      <c r="B215" s="218"/>
      <c r="C215" s="224"/>
      <c r="D215" s="131" t="s">
        <v>166</v>
      </c>
      <c r="E215" s="167" t="s">
        <v>411</v>
      </c>
      <c r="F215" s="7"/>
      <c r="G215" s="137" t="s">
        <v>132</v>
      </c>
      <c r="H215" s="97" t="s">
        <v>392</v>
      </c>
      <c r="I215" s="97" t="s">
        <v>387</v>
      </c>
      <c r="J215" s="96">
        <v>1</v>
      </c>
      <c r="K215" s="96"/>
      <c r="L215" s="96"/>
      <c r="M215" s="96"/>
      <c r="N215" s="96"/>
      <c r="O215" s="96"/>
      <c r="P215" s="96"/>
      <c r="Q215" s="96"/>
      <c r="R215" s="96"/>
      <c r="S215" s="96"/>
      <c r="T215" s="96"/>
      <c r="U215" s="96"/>
      <c r="V215" s="96">
        <v>1</v>
      </c>
      <c r="W215" s="157">
        <f t="shared" si="3"/>
        <v>0</v>
      </c>
      <c r="X215" s="100" t="s">
        <v>388</v>
      </c>
      <c r="Y215" s="22"/>
      <c r="Z215" s="22"/>
      <c r="AA215" s="184">
        <v>610000</v>
      </c>
      <c r="AB215" s="56" t="s">
        <v>398</v>
      </c>
    </row>
    <row r="216" spans="2:28" ht="63.75">
      <c r="B216" s="218"/>
      <c r="C216" s="224"/>
      <c r="D216" s="131" t="s">
        <v>207</v>
      </c>
      <c r="E216" s="168" t="s">
        <v>412</v>
      </c>
      <c r="F216" s="7"/>
      <c r="G216" s="137" t="s">
        <v>132</v>
      </c>
      <c r="H216" s="97" t="s">
        <v>400</v>
      </c>
      <c r="I216" s="97" t="s">
        <v>387</v>
      </c>
      <c r="J216" s="101">
        <v>1</v>
      </c>
      <c r="K216" s="101"/>
      <c r="L216" s="100"/>
      <c r="M216" s="100"/>
      <c r="N216" s="100"/>
      <c r="O216" s="100">
        <v>1</v>
      </c>
      <c r="P216" s="100"/>
      <c r="Q216" s="100"/>
      <c r="R216" s="100"/>
      <c r="S216" s="100"/>
      <c r="T216" s="100"/>
      <c r="U216" s="100"/>
      <c r="V216" s="100"/>
      <c r="W216" s="157">
        <f>J272</f>
        <v>0</v>
      </c>
      <c r="X216" s="100" t="s">
        <v>398</v>
      </c>
      <c r="Y216" s="22"/>
      <c r="Z216" s="22"/>
      <c r="AA216" s="185"/>
      <c r="AB216" s="56"/>
    </row>
    <row r="217" spans="2:28" ht="51">
      <c r="B217" s="218"/>
      <c r="C217" s="224"/>
      <c r="D217" s="131" t="s">
        <v>385</v>
      </c>
      <c r="E217" s="169" t="s">
        <v>413</v>
      </c>
      <c r="F217" s="7"/>
      <c r="G217" s="137" t="s">
        <v>132</v>
      </c>
      <c r="H217" s="135" t="s">
        <v>401</v>
      </c>
      <c r="I217" s="135" t="s">
        <v>387</v>
      </c>
      <c r="J217" s="170">
        <v>1</v>
      </c>
      <c r="K217" s="135"/>
      <c r="L217" s="137"/>
      <c r="M217" s="137"/>
      <c r="N217" s="137"/>
      <c r="O217" s="137">
        <v>1</v>
      </c>
      <c r="P217" s="137"/>
      <c r="Q217" s="137"/>
      <c r="R217" s="137"/>
      <c r="S217" s="137"/>
      <c r="T217" s="137"/>
      <c r="U217" s="137"/>
      <c r="V217" s="137"/>
      <c r="W217" s="157">
        <f>J277</f>
        <v>0</v>
      </c>
      <c r="X217" s="137" t="s">
        <v>398</v>
      </c>
      <c r="Y217" s="22"/>
      <c r="Z217" s="22"/>
      <c r="AA217" s="185"/>
      <c r="AB217" s="56"/>
    </row>
    <row r="218" spans="2:28" ht="127.5">
      <c r="B218" s="218"/>
      <c r="C218" s="224"/>
      <c r="D218" s="131" t="s">
        <v>209</v>
      </c>
      <c r="E218" s="169" t="s">
        <v>414</v>
      </c>
      <c r="F218" s="7"/>
      <c r="G218" s="137" t="s">
        <v>132</v>
      </c>
      <c r="H218" s="135" t="s">
        <v>402</v>
      </c>
      <c r="I218" s="135" t="s">
        <v>387</v>
      </c>
      <c r="J218" s="135">
        <v>1</v>
      </c>
      <c r="K218" s="135"/>
      <c r="L218" s="137"/>
      <c r="M218" s="137"/>
      <c r="N218" s="137"/>
      <c r="O218" s="137"/>
      <c r="P218" s="137"/>
      <c r="Q218" s="137"/>
      <c r="R218" s="137"/>
      <c r="S218" s="137"/>
      <c r="T218" s="137"/>
      <c r="U218" s="137">
        <v>1</v>
      </c>
      <c r="V218" s="171"/>
      <c r="W218" s="157">
        <f>SUM(J280:J283)</f>
        <v>0</v>
      </c>
      <c r="X218" s="172" t="s">
        <v>398</v>
      </c>
      <c r="Y218" s="22"/>
      <c r="Z218" s="22"/>
      <c r="AA218" s="184">
        <v>720000</v>
      </c>
      <c r="AB218" s="56" t="s">
        <v>398</v>
      </c>
    </row>
    <row r="219" spans="2:28" ht="89.25">
      <c r="B219" s="218"/>
      <c r="C219" s="224"/>
      <c r="D219" s="131" t="s">
        <v>210</v>
      </c>
      <c r="E219" s="164" t="s">
        <v>415</v>
      </c>
      <c r="F219" s="7"/>
      <c r="G219" s="137" t="s">
        <v>132</v>
      </c>
      <c r="H219" s="135" t="s">
        <v>403</v>
      </c>
      <c r="I219" s="135" t="s">
        <v>387</v>
      </c>
      <c r="J219" s="137">
        <v>1</v>
      </c>
      <c r="K219" s="173"/>
      <c r="L219" s="173"/>
      <c r="M219" s="137"/>
      <c r="N219" s="137"/>
      <c r="O219" s="137"/>
      <c r="P219" s="173"/>
      <c r="Q219" s="137"/>
      <c r="R219" s="173"/>
      <c r="S219" s="173"/>
      <c r="T219" s="172">
        <v>1</v>
      </c>
      <c r="U219" s="137"/>
      <c r="V219" s="171"/>
      <c r="W219" s="157">
        <f>SUM(J284:J287)</f>
        <v>0</v>
      </c>
      <c r="X219" s="137" t="s">
        <v>394</v>
      </c>
      <c r="Y219" s="22"/>
      <c r="Z219" s="22"/>
      <c r="AA219" s="185"/>
      <c r="AB219" s="56"/>
    </row>
    <row r="220" spans="2:28" ht="51">
      <c r="B220" s="219"/>
      <c r="C220" s="225"/>
      <c r="D220" s="131" t="s">
        <v>211</v>
      </c>
      <c r="E220" s="164" t="s">
        <v>416</v>
      </c>
      <c r="F220" s="7"/>
      <c r="G220" s="112" t="s">
        <v>132</v>
      </c>
      <c r="H220" s="176" t="s">
        <v>392</v>
      </c>
      <c r="I220" s="101" t="s">
        <v>387</v>
      </c>
      <c r="J220" s="100">
        <v>3</v>
      </c>
      <c r="K220" s="98"/>
      <c r="L220" s="98"/>
      <c r="M220" s="100"/>
      <c r="N220" s="100"/>
      <c r="O220" s="100"/>
      <c r="P220" s="98"/>
      <c r="Q220" s="100">
        <v>1</v>
      </c>
      <c r="R220" s="98"/>
      <c r="S220" s="98"/>
      <c r="T220" s="100">
        <v>1</v>
      </c>
      <c r="U220" s="100"/>
      <c r="V220" s="100">
        <v>1</v>
      </c>
      <c r="W220" s="174">
        <f>J288+J290</f>
        <v>0</v>
      </c>
      <c r="X220" s="172" t="s">
        <v>398</v>
      </c>
      <c r="Y220" s="22"/>
      <c r="Z220" s="22"/>
      <c r="AA220" s="185"/>
      <c r="AB220" s="56"/>
    </row>
    <row r="221" spans="2:28" ht="63.75">
      <c r="B221" s="217"/>
      <c r="C221" s="223" t="s">
        <v>437</v>
      </c>
      <c r="D221" s="220" t="s">
        <v>124</v>
      </c>
      <c r="E221" s="177" t="s">
        <v>433</v>
      </c>
      <c r="F221" s="7"/>
      <c r="G221" s="96" t="s">
        <v>84</v>
      </c>
      <c r="H221" s="97" t="s">
        <v>422</v>
      </c>
      <c r="I221" s="97" t="s">
        <v>137</v>
      </c>
      <c r="J221" s="96">
        <v>60</v>
      </c>
      <c r="K221" s="96">
        <v>5</v>
      </c>
      <c r="L221" s="96">
        <v>5</v>
      </c>
      <c r="M221" s="96">
        <v>5</v>
      </c>
      <c r="N221" s="96">
        <v>5</v>
      </c>
      <c r="O221" s="96">
        <v>5</v>
      </c>
      <c r="P221" s="96">
        <v>5</v>
      </c>
      <c r="Q221" s="96">
        <v>5</v>
      </c>
      <c r="R221" s="96">
        <v>5</v>
      </c>
      <c r="S221" s="96">
        <v>5</v>
      </c>
      <c r="T221" s="96">
        <v>5</v>
      </c>
      <c r="U221" s="96">
        <v>5</v>
      </c>
      <c r="V221" s="96">
        <v>5</v>
      </c>
      <c r="W221" s="147"/>
      <c r="X221" s="98" t="s">
        <v>423</v>
      </c>
      <c r="Y221" s="22"/>
      <c r="Z221" s="22"/>
      <c r="AA221" s="147"/>
      <c r="AB221" s="100" t="s">
        <v>423</v>
      </c>
    </row>
    <row r="222" spans="2:28" ht="38.25">
      <c r="B222" s="218"/>
      <c r="C222" s="224"/>
      <c r="D222" s="221"/>
      <c r="E222" s="177" t="s">
        <v>419</v>
      </c>
      <c r="F222" s="7"/>
      <c r="G222" s="96" t="s">
        <v>84</v>
      </c>
      <c r="H222" s="97" t="s">
        <v>424</v>
      </c>
      <c r="I222" s="97" t="s">
        <v>137</v>
      </c>
      <c r="J222" s="96">
        <v>60</v>
      </c>
      <c r="K222" s="96">
        <v>5</v>
      </c>
      <c r="L222" s="96">
        <v>5</v>
      </c>
      <c r="M222" s="96">
        <v>5</v>
      </c>
      <c r="N222" s="96">
        <v>5</v>
      </c>
      <c r="O222" s="96">
        <v>5</v>
      </c>
      <c r="P222" s="96">
        <v>5</v>
      </c>
      <c r="Q222" s="96">
        <v>5</v>
      </c>
      <c r="R222" s="96">
        <v>5</v>
      </c>
      <c r="S222" s="96">
        <v>5</v>
      </c>
      <c r="T222" s="96">
        <v>5</v>
      </c>
      <c r="U222" s="96">
        <v>5</v>
      </c>
      <c r="V222" s="96">
        <v>5</v>
      </c>
      <c r="W222" s="147"/>
      <c r="X222" s="98" t="s">
        <v>425</v>
      </c>
      <c r="Y222" s="22"/>
      <c r="Z222" s="22"/>
      <c r="AA222" s="147"/>
      <c r="AB222" s="100" t="s">
        <v>425</v>
      </c>
    </row>
    <row r="223" spans="2:28" ht="76.5">
      <c r="B223" s="218"/>
      <c r="C223" s="224"/>
      <c r="D223" s="220" t="s">
        <v>125</v>
      </c>
      <c r="E223" s="178" t="s">
        <v>434</v>
      </c>
      <c r="F223" s="7"/>
      <c r="G223" s="100" t="s">
        <v>84</v>
      </c>
      <c r="H223" s="97" t="s">
        <v>422</v>
      </c>
      <c r="I223" s="97" t="s">
        <v>137</v>
      </c>
      <c r="J223" s="101">
        <v>15</v>
      </c>
      <c r="K223" s="101">
        <v>1</v>
      </c>
      <c r="L223" s="100">
        <v>1</v>
      </c>
      <c r="M223" s="100">
        <v>2</v>
      </c>
      <c r="N223" s="100">
        <v>2</v>
      </c>
      <c r="O223" s="100">
        <v>1</v>
      </c>
      <c r="P223" s="100">
        <v>2</v>
      </c>
      <c r="Q223" s="100">
        <v>2</v>
      </c>
      <c r="R223" s="100">
        <v>1</v>
      </c>
      <c r="S223" s="100">
        <v>1</v>
      </c>
      <c r="T223" s="100">
        <v>1</v>
      </c>
      <c r="U223" s="100">
        <v>1</v>
      </c>
      <c r="V223" s="100">
        <v>1</v>
      </c>
      <c r="W223" s="100"/>
      <c r="X223" s="100" t="s">
        <v>423</v>
      </c>
      <c r="Y223" s="22"/>
      <c r="Z223" s="22"/>
      <c r="AA223" s="100"/>
      <c r="AB223" s="100" t="s">
        <v>423</v>
      </c>
    </row>
    <row r="224" spans="2:28" ht="25.5">
      <c r="B224" s="218"/>
      <c r="C224" s="224"/>
      <c r="D224" s="222"/>
      <c r="E224" s="128" t="s">
        <v>420</v>
      </c>
      <c r="F224" s="7"/>
      <c r="G224" s="100" t="s">
        <v>84</v>
      </c>
      <c r="H224" s="100" t="s">
        <v>426</v>
      </c>
      <c r="I224" s="97" t="s">
        <v>137</v>
      </c>
      <c r="J224" s="101">
        <v>15</v>
      </c>
      <c r="K224" s="101">
        <v>1</v>
      </c>
      <c r="L224" s="100">
        <v>1</v>
      </c>
      <c r="M224" s="100">
        <v>2</v>
      </c>
      <c r="N224" s="100">
        <v>2</v>
      </c>
      <c r="O224" s="100">
        <v>1</v>
      </c>
      <c r="P224" s="100">
        <v>2</v>
      </c>
      <c r="Q224" s="100">
        <v>2</v>
      </c>
      <c r="R224" s="100">
        <v>1</v>
      </c>
      <c r="S224" s="100">
        <v>1</v>
      </c>
      <c r="T224" s="100">
        <v>1</v>
      </c>
      <c r="U224" s="100">
        <v>1</v>
      </c>
      <c r="V224" s="100">
        <v>1</v>
      </c>
      <c r="W224" s="100"/>
      <c r="X224" s="100" t="s">
        <v>425</v>
      </c>
      <c r="Y224" s="22"/>
      <c r="Z224" s="22"/>
      <c r="AA224" s="100"/>
      <c r="AB224" s="100" t="s">
        <v>425</v>
      </c>
    </row>
    <row r="225" spans="2:28" ht="51">
      <c r="B225" s="218"/>
      <c r="C225" s="224"/>
      <c r="D225" s="220" t="s">
        <v>144</v>
      </c>
      <c r="E225" s="128" t="s">
        <v>435</v>
      </c>
      <c r="F225" s="7"/>
      <c r="G225" s="100" t="s">
        <v>84</v>
      </c>
      <c r="H225" s="101" t="s">
        <v>427</v>
      </c>
      <c r="I225" s="97" t="s">
        <v>137</v>
      </c>
      <c r="J225" s="140" t="s">
        <v>428</v>
      </c>
      <c r="K225" s="101"/>
      <c r="L225" s="100"/>
      <c r="M225" s="100">
        <v>1</v>
      </c>
      <c r="N225" s="141"/>
      <c r="O225" s="100"/>
      <c r="P225" s="141"/>
      <c r="Q225" s="141"/>
      <c r="R225" s="100"/>
      <c r="S225" s="100">
        <v>1</v>
      </c>
      <c r="T225" s="100"/>
      <c r="U225" s="100"/>
      <c r="V225" s="100">
        <v>1</v>
      </c>
      <c r="W225" s="100"/>
      <c r="X225" s="100" t="s">
        <v>429</v>
      </c>
      <c r="Y225" s="22"/>
      <c r="Z225" s="22"/>
      <c r="AA225" s="100"/>
      <c r="AB225" s="100" t="s">
        <v>429</v>
      </c>
    </row>
    <row r="226" spans="2:28" ht="38.25">
      <c r="B226" s="218"/>
      <c r="C226" s="224"/>
      <c r="D226" s="222"/>
      <c r="E226" s="128" t="s">
        <v>421</v>
      </c>
      <c r="F226" s="7"/>
      <c r="G226" s="100" t="s">
        <v>84</v>
      </c>
      <c r="H226" s="101" t="s">
        <v>430</v>
      </c>
      <c r="I226" s="97" t="s">
        <v>137</v>
      </c>
      <c r="J226" s="140" t="s">
        <v>431</v>
      </c>
      <c r="K226" s="101"/>
      <c r="L226" s="100"/>
      <c r="M226" s="100"/>
      <c r="N226" s="100"/>
      <c r="O226" s="100"/>
      <c r="P226" s="100">
        <v>1</v>
      </c>
      <c r="Q226" s="141"/>
      <c r="R226" s="100"/>
      <c r="S226" s="141"/>
      <c r="T226" s="141"/>
      <c r="U226" s="100"/>
      <c r="V226" s="101"/>
      <c r="W226" s="100"/>
      <c r="X226" s="100" t="s">
        <v>429</v>
      </c>
      <c r="Y226" s="22"/>
      <c r="Z226" s="22"/>
      <c r="AA226" s="100"/>
      <c r="AB226" s="100" t="s">
        <v>429</v>
      </c>
    </row>
    <row r="227" spans="2:28" ht="63.75">
      <c r="B227" s="219"/>
      <c r="C227" s="225"/>
      <c r="D227" s="175" t="s">
        <v>193</v>
      </c>
      <c r="E227" s="128" t="s">
        <v>436</v>
      </c>
      <c r="F227" s="7"/>
      <c r="G227" s="100" t="s">
        <v>84</v>
      </c>
      <c r="H227" s="100" t="s">
        <v>432</v>
      </c>
      <c r="I227" s="97" t="s">
        <v>137</v>
      </c>
      <c r="J227" s="179">
        <v>2</v>
      </c>
      <c r="K227" s="101"/>
      <c r="L227" s="100"/>
      <c r="M227" s="141"/>
      <c r="N227" s="100"/>
      <c r="O227" s="100"/>
      <c r="P227" s="180" t="s">
        <v>431</v>
      </c>
      <c r="Q227" s="100"/>
      <c r="R227" s="100"/>
      <c r="S227" s="100"/>
      <c r="T227" s="100"/>
      <c r="U227" s="100"/>
      <c r="V227" s="100">
        <v>1</v>
      </c>
      <c r="W227" s="181">
        <v>1000000</v>
      </c>
      <c r="X227" s="100" t="s">
        <v>425</v>
      </c>
      <c r="Y227" s="22"/>
      <c r="Z227" s="22"/>
      <c r="AA227" s="181">
        <v>1000000</v>
      </c>
      <c r="AB227" s="100" t="s">
        <v>425</v>
      </c>
    </row>
    <row r="228" spans="2:28">
      <c r="B228"/>
      <c r="E228" s="1"/>
      <c r="I228"/>
      <c r="T228" s="10"/>
      <c r="U228" s="10"/>
      <c r="Y228"/>
      <c r="Z228"/>
    </row>
    <row r="229" spans="2:28">
      <c r="B229"/>
      <c r="E229" s="1"/>
      <c r="I229"/>
      <c r="T229" s="10"/>
      <c r="U229" s="10"/>
      <c r="Y229"/>
      <c r="Z229"/>
    </row>
    <row r="230" spans="2:28">
      <c r="B230"/>
      <c r="E230" s="1"/>
      <c r="I230"/>
      <c r="T230" s="10"/>
      <c r="U230" s="10"/>
      <c r="Y230"/>
      <c r="Z230"/>
    </row>
    <row r="231" spans="2:28">
      <c r="B231"/>
      <c r="E231" s="1"/>
      <c r="I231"/>
      <c r="T231" s="10"/>
      <c r="U231" s="10"/>
      <c r="Y231"/>
      <c r="Z231"/>
    </row>
    <row r="232" spans="2:28">
      <c r="B232"/>
      <c r="E232" s="1"/>
      <c r="I232"/>
      <c r="T232" s="10"/>
      <c r="U232" s="10"/>
      <c r="Y232"/>
      <c r="Z232"/>
    </row>
    <row r="233" spans="2:28">
      <c r="B233"/>
      <c r="E233" s="1"/>
      <c r="I233"/>
      <c r="T233" s="10"/>
      <c r="U233" s="10"/>
      <c r="Y233"/>
      <c r="Z233"/>
    </row>
    <row r="234" spans="2:28">
      <c r="B234"/>
      <c r="E234" s="1"/>
      <c r="I234"/>
      <c r="T234" s="10"/>
      <c r="U234" s="10"/>
      <c r="Y234"/>
      <c r="Z234"/>
    </row>
    <row r="235" spans="2:28">
      <c r="B235"/>
      <c r="E235" s="1"/>
      <c r="I235"/>
      <c r="T235" s="10"/>
      <c r="U235" s="10"/>
      <c r="Y235"/>
      <c r="Z235"/>
    </row>
    <row r="236" spans="2:28">
      <c r="B236"/>
      <c r="E236" s="1"/>
      <c r="I236"/>
      <c r="T236" s="10"/>
      <c r="U236" s="10"/>
      <c r="Y236"/>
      <c r="Z236"/>
    </row>
    <row r="237" spans="2:28">
      <c r="B237"/>
      <c r="E237" s="1"/>
      <c r="I237"/>
      <c r="T237" s="10"/>
      <c r="U237" s="10"/>
      <c r="Y237"/>
      <c r="Z237"/>
    </row>
    <row r="238" spans="2:28">
      <c r="B238"/>
      <c r="E238" s="1"/>
      <c r="I238"/>
      <c r="T238" s="10"/>
      <c r="U238" s="10"/>
      <c r="Y238"/>
      <c r="Z238"/>
    </row>
    <row r="239" spans="2:28">
      <c r="B239"/>
      <c r="E239" s="1"/>
      <c r="I239"/>
      <c r="T239" s="10"/>
      <c r="U239" s="10"/>
      <c r="Y239"/>
      <c r="Z239"/>
    </row>
    <row r="240" spans="2:28">
      <c r="B240"/>
      <c r="E240" s="1"/>
      <c r="I240"/>
      <c r="T240" s="10"/>
      <c r="U240" s="10"/>
      <c r="Y240"/>
      <c r="Z240"/>
    </row>
    <row r="241" spans="2:26">
      <c r="B241"/>
      <c r="E241" s="1"/>
      <c r="I241"/>
      <c r="T241" s="10"/>
      <c r="U241" s="10"/>
      <c r="Y241"/>
      <c r="Z241"/>
    </row>
    <row r="242" spans="2:26">
      <c r="B242"/>
      <c r="E242" s="1"/>
      <c r="I242"/>
      <c r="T242" s="10"/>
      <c r="U242" s="10"/>
      <c r="Y242"/>
      <c r="Z242"/>
    </row>
    <row r="243" spans="2:26">
      <c r="B243"/>
      <c r="E243" s="1"/>
      <c r="I243"/>
      <c r="T243" s="10"/>
      <c r="U243" s="10"/>
      <c r="Y243"/>
      <c r="Z243"/>
    </row>
    <row r="244" spans="2:26">
      <c r="B244"/>
      <c r="E244" s="1"/>
      <c r="I244"/>
      <c r="T244" s="10"/>
      <c r="U244" s="10"/>
      <c r="Y244"/>
      <c r="Z244"/>
    </row>
    <row r="245" spans="2:26">
      <c r="B245"/>
      <c r="E245" s="1"/>
      <c r="I245"/>
      <c r="T245" s="10"/>
      <c r="U245" s="10"/>
      <c r="Y245"/>
      <c r="Z245"/>
    </row>
    <row r="246" spans="2:26">
      <c r="B246"/>
      <c r="E246" s="1"/>
      <c r="I246"/>
      <c r="T246" s="10"/>
      <c r="U246" s="10"/>
      <c r="Y246"/>
      <c r="Z246"/>
    </row>
    <row r="247" spans="2:26">
      <c r="B247"/>
      <c r="E247" s="1"/>
      <c r="I247"/>
      <c r="T247" s="10"/>
      <c r="U247" s="10"/>
      <c r="Y247"/>
      <c r="Z247"/>
    </row>
    <row r="248" spans="2:26">
      <c r="B248"/>
      <c r="E248" s="1"/>
      <c r="I248"/>
      <c r="T248" s="10"/>
      <c r="U248" s="10"/>
      <c r="Y248"/>
      <c r="Z248"/>
    </row>
    <row r="249" spans="2:26">
      <c r="B249"/>
      <c r="E249" s="1"/>
      <c r="I249"/>
      <c r="T249" s="10"/>
      <c r="U249" s="10"/>
      <c r="Y249"/>
      <c r="Z249"/>
    </row>
    <row r="250" spans="2:26">
      <c r="B250"/>
      <c r="E250" s="1"/>
      <c r="I250"/>
      <c r="T250" s="10"/>
      <c r="U250" s="10"/>
      <c r="Y250"/>
      <c r="Z250"/>
    </row>
    <row r="251" spans="2:26">
      <c r="B251"/>
      <c r="E251" s="1"/>
      <c r="I251"/>
      <c r="T251" s="10"/>
      <c r="U251" s="10"/>
      <c r="Y251"/>
      <c r="Z251"/>
    </row>
    <row r="252" spans="2:26">
      <c r="B252"/>
      <c r="E252" s="1"/>
      <c r="I252"/>
      <c r="T252" s="10"/>
      <c r="U252" s="10"/>
      <c r="Y252"/>
      <c r="Z252"/>
    </row>
    <row r="253" spans="2:26">
      <c r="B253"/>
      <c r="E253" s="1"/>
      <c r="I253"/>
      <c r="T253" s="10"/>
      <c r="U253" s="10"/>
      <c r="Y253"/>
      <c r="Z253"/>
    </row>
    <row r="254" spans="2:26">
      <c r="B254"/>
      <c r="E254" s="1"/>
      <c r="I254"/>
      <c r="T254" s="10"/>
      <c r="U254" s="10"/>
      <c r="Y254"/>
      <c r="Z254"/>
    </row>
    <row r="255" spans="2:26">
      <c r="B255"/>
      <c r="E255" s="1"/>
      <c r="I255"/>
      <c r="T255" s="10"/>
      <c r="U255" s="10"/>
      <c r="Y255"/>
      <c r="Z255"/>
    </row>
    <row r="256" spans="2:26">
      <c r="B256"/>
      <c r="E256" s="1"/>
      <c r="I256"/>
      <c r="T256" s="10"/>
      <c r="U256" s="10"/>
      <c r="Y256"/>
      <c r="Z256"/>
    </row>
    <row r="257" spans="2:26">
      <c r="B257"/>
      <c r="E257" s="1"/>
      <c r="I257"/>
      <c r="T257" s="10"/>
      <c r="U257" s="10"/>
      <c r="Y257"/>
      <c r="Z257"/>
    </row>
    <row r="258" spans="2:26">
      <c r="B258"/>
      <c r="E258" s="1"/>
      <c r="I258"/>
      <c r="T258" s="10"/>
      <c r="U258" s="10"/>
      <c r="Y258"/>
      <c r="Z258"/>
    </row>
    <row r="259" spans="2:26">
      <c r="B259"/>
      <c r="E259" s="1"/>
      <c r="I259"/>
      <c r="T259" s="10"/>
      <c r="U259" s="10"/>
      <c r="Y259"/>
      <c r="Z259"/>
    </row>
    <row r="260" spans="2:26">
      <c r="B260"/>
      <c r="E260" s="1"/>
      <c r="I260"/>
      <c r="T260" s="10"/>
      <c r="U260" s="10"/>
      <c r="Y260"/>
      <c r="Z260"/>
    </row>
    <row r="261" spans="2:26">
      <c r="B261"/>
      <c r="E261" s="1"/>
      <c r="I261"/>
      <c r="T261" s="10"/>
      <c r="U261" s="10"/>
      <c r="Y261"/>
      <c r="Z261"/>
    </row>
    <row r="262" spans="2:26">
      <c r="B262"/>
      <c r="E262" s="1"/>
      <c r="I262"/>
      <c r="T262" s="10"/>
      <c r="U262" s="10"/>
      <c r="Y262"/>
      <c r="Z262"/>
    </row>
    <row r="263" spans="2:26">
      <c r="B263"/>
      <c r="E263" s="1"/>
      <c r="I263"/>
      <c r="T263" s="10"/>
      <c r="U263" s="10"/>
      <c r="Y263"/>
      <c r="Z263"/>
    </row>
    <row r="264" spans="2:26">
      <c r="B264"/>
      <c r="E264" s="1"/>
      <c r="I264"/>
      <c r="T264" s="10"/>
      <c r="U264" s="10"/>
      <c r="Y264"/>
      <c r="Z264"/>
    </row>
    <row r="265" spans="2:26">
      <c r="B265"/>
      <c r="E265" s="1"/>
      <c r="I265"/>
      <c r="T265" s="10"/>
      <c r="U265" s="10"/>
      <c r="Y265"/>
      <c r="Z265"/>
    </row>
    <row r="266" spans="2:26">
      <c r="B266"/>
      <c r="E266" s="1"/>
      <c r="I266"/>
      <c r="T266" s="10"/>
      <c r="U266" s="10"/>
      <c r="Y266"/>
      <c r="Z266"/>
    </row>
    <row r="267" spans="2:26">
      <c r="B267"/>
      <c r="E267" s="1"/>
      <c r="I267"/>
      <c r="T267" s="10"/>
      <c r="U267" s="10"/>
      <c r="Y267"/>
      <c r="Z267"/>
    </row>
    <row r="268" spans="2:26">
      <c r="B268"/>
      <c r="E268" s="1"/>
      <c r="I268"/>
      <c r="T268" s="10"/>
      <c r="U268" s="10"/>
      <c r="Y268"/>
      <c r="Z268"/>
    </row>
    <row r="269" spans="2:26">
      <c r="B269"/>
      <c r="E269" s="1"/>
      <c r="I269"/>
      <c r="T269" s="10"/>
      <c r="U269" s="10"/>
      <c r="Y269"/>
      <c r="Z269"/>
    </row>
    <row r="270" spans="2:26">
      <c r="B270"/>
      <c r="E270" s="1"/>
      <c r="I270"/>
      <c r="T270" s="10"/>
      <c r="U270" s="10"/>
      <c r="Y270"/>
      <c r="Z270"/>
    </row>
    <row r="271" spans="2:26">
      <c r="B271"/>
      <c r="E271" s="1"/>
      <c r="I271"/>
      <c r="T271" s="10"/>
      <c r="U271" s="10"/>
      <c r="Y271"/>
      <c r="Z271"/>
    </row>
    <row r="272" spans="2:26">
      <c r="B272"/>
      <c r="E272" s="1"/>
      <c r="I272"/>
      <c r="T272" s="10"/>
      <c r="U272" s="10"/>
      <c r="Y272"/>
      <c r="Z272"/>
    </row>
    <row r="273" spans="2:26">
      <c r="B273"/>
      <c r="E273" s="1"/>
      <c r="I273"/>
      <c r="T273" s="10"/>
      <c r="U273" s="10"/>
      <c r="Y273"/>
      <c r="Z273"/>
    </row>
    <row r="274" spans="2:26">
      <c r="B274"/>
      <c r="E274" s="1"/>
      <c r="I274"/>
      <c r="T274" s="10"/>
      <c r="U274" s="10"/>
      <c r="Y274"/>
      <c r="Z274"/>
    </row>
    <row r="275" spans="2:26">
      <c r="B275"/>
      <c r="E275" s="1"/>
      <c r="I275"/>
      <c r="T275" s="10"/>
      <c r="U275" s="10"/>
      <c r="Y275"/>
      <c r="Z275"/>
    </row>
    <row r="276" spans="2:26">
      <c r="B276"/>
      <c r="E276" s="1"/>
      <c r="I276"/>
      <c r="T276" s="10"/>
      <c r="U276" s="10"/>
      <c r="Y276"/>
      <c r="Z276"/>
    </row>
    <row r="277" spans="2:26">
      <c r="B277"/>
      <c r="E277" s="1"/>
      <c r="I277"/>
      <c r="T277" s="10"/>
      <c r="U277" s="10"/>
      <c r="Y277"/>
      <c r="Z277"/>
    </row>
    <row r="278" spans="2:26">
      <c r="B278"/>
      <c r="E278" s="1"/>
      <c r="I278"/>
      <c r="T278" s="10"/>
      <c r="U278" s="10"/>
      <c r="Y278"/>
      <c r="Z278"/>
    </row>
    <row r="279" spans="2:26">
      <c r="B279"/>
      <c r="E279" s="1"/>
      <c r="I279"/>
      <c r="T279" s="10"/>
      <c r="U279" s="10"/>
      <c r="Y279"/>
      <c r="Z279"/>
    </row>
    <row r="280" spans="2:26">
      <c r="B280"/>
      <c r="E280" s="1"/>
      <c r="I280"/>
      <c r="T280" s="10"/>
      <c r="U280" s="10"/>
      <c r="Y280"/>
      <c r="Z280"/>
    </row>
    <row r="281" spans="2:26">
      <c r="B281"/>
      <c r="E281" s="1"/>
      <c r="I281"/>
      <c r="T281" s="10"/>
      <c r="U281" s="10"/>
      <c r="Y281"/>
      <c r="Z281"/>
    </row>
    <row r="282" spans="2:26">
      <c r="B282"/>
      <c r="E282" s="1"/>
      <c r="I282"/>
      <c r="T282" s="10"/>
      <c r="U282" s="10"/>
      <c r="Y282"/>
      <c r="Z282"/>
    </row>
    <row r="283" spans="2:26">
      <c r="B283"/>
      <c r="E283" s="1"/>
      <c r="I283"/>
      <c r="T283" s="10"/>
      <c r="U283" s="10"/>
      <c r="Y283"/>
      <c r="Z283"/>
    </row>
    <row r="284" spans="2:26">
      <c r="B284"/>
      <c r="E284" s="1"/>
      <c r="I284"/>
      <c r="T284" s="10"/>
      <c r="U284" s="10"/>
      <c r="Y284"/>
      <c r="Z284"/>
    </row>
    <row r="285" spans="2:26">
      <c r="B285"/>
      <c r="E285" s="1"/>
      <c r="I285"/>
      <c r="T285" s="10"/>
      <c r="U285" s="10"/>
      <c r="Y285"/>
      <c r="Z285"/>
    </row>
    <row r="286" spans="2:26">
      <c r="B286"/>
      <c r="E286" s="1"/>
      <c r="I286"/>
      <c r="T286" s="10"/>
      <c r="U286" s="10"/>
      <c r="Y286"/>
      <c r="Z286"/>
    </row>
    <row r="287" spans="2:26">
      <c r="B287"/>
      <c r="E287" s="1"/>
      <c r="I287"/>
      <c r="T287" s="10"/>
      <c r="U287" s="10"/>
      <c r="Y287"/>
      <c r="Z287"/>
    </row>
    <row r="288" spans="2:26">
      <c r="B288"/>
      <c r="E288" s="1"/>
      <c r="I288"/>
      <c r="T288" s="10"/>
      <c r="U288" s="10"/>
      <c r="Y288"/>
      <c r="Z288"/>
    </row>
    <row r="289" spans="2:26">
      <c r="B289"/>
      <c r="E289" s="1"/>
      <c r="I289"/>
      <c r="T289" s="10"/>
      <c r="U289" s="10"/>
      <c r="Y289"/>
      <c r="Z289"/>
    </row>
    <row r="290" spans="2:26">
      <c r="B290"/>
      <c r="E290" s="1"/>
      <c r="I290"/>
      <c r="T290" s="10"/>
      <c r="U290" s="10"/>
      <c r="Y290"/>
      <c r="Z290"/>
    </row>
    <row r="291" spans="2:26">
      <c r="B291"/>
      <c r="E291" s="1"/>
      <c r="I291"/>
      <c r="T291" s="10"/>
      <c r="U291" s="10"/>
      <c r="Y291"/>
      <c r="Z291"/>
    </row>
    <row r="292" spans="2:26">
      <c r="B292"/>
      <c r="E292" s="1"/>
      <c r="I292"/>
      <c r="T292" s="10"/>
      <c r="U292" s="10"/>
      <c r="Y292"/>
      <c r="Z292"/>
    </row>
    <row r="293" spans="2:26">
      <c r="B293"/>
      <c r="E293" s="1"/>
      <c r="I293"/>
      <c r="T293" s="10"/>
      <c r="U293" s="10"/>
      <c r="Y293"/>
      <c r="Z293"/>
    </row>
    <row r="294" spans="2:26">
      <c r="B294"/>
      <c r="E294" s="1"/>
      <c r="I294"/>
      <c r="T294" s="10"/>
      <c r="U294" s="10"/>
      <c r="Y294"/>
      <c r="Z294"/>
    </row>
    <row r="295" spans="2:26">
      <c r="B295"/>
      <c r="E295" s="1"/>
      <c r="I295"/>
      <c r="T295" s="10"/>
      <c r="U295" s="10"/>
      <c r="Y295"/>
      <c r="Z295"/>
    </row>
    <row r="296" spans="2:26">
      <c r="B296"/>
      <c r="E296" s="1"/>
      <c r="I296"/>
      <c r="T296" s="10"/>
      <c r="U296" s="10"/>
      <c r="Y296"/>
      <c r="Z296"/>
    </row>
    <row r="297" spans="2:26">
      <c r="B297"/>
      <c r="E297" s="1"/>
      <c r="I297"/>
      <c r="T297" s="10"/>
      <c r="U297" s="10"/>
      <c r="Y297"/>
      <c r="Z297"/>
    </row>
    <row r="298" spans="2:26">
      <c r="B298"/>
      <c r="E298" s="1"/>
      <c r="I298"/>
      <c r="T298" s="10"/>
      <c r="U298" s="10"/>
      <c r="Y298"/>
      <c r="Z298"/>
    </row>
    <row r="299" spans="2:26">
      <c r="B299"/>
      <c r="E299" s="1"/>
      <c r="I299"/>
      <c r="T299" s="10"/>
      <c r="U299" s="10"/>
      <c r="Y299"/>
      <c r="Z299"/>
    </row>
    <row r="300" spans="2:26">
      <c r="B300"/>
      <c r="E300" s="1"/>
      <c r="I300"/>
      <c r="T300" s="10"/>
      <c r="U300" s="10"/>
      <c r="Y300"/>
      <c r="Z300"/>
    </row>
    <row r="301" spans="2:26">
      <c r="B301"/>
      <c r="E301" s="1"/>
      <c r="I301"/>
      <c r="T301" s="10"/>
      <c r="U301" s="10"/>
      <c r="Y301"/>
      <c r="Z301"/>
    </row>
    <row r="302" spans="2:26">
      <c r="B302"/>
      <c r="E302" s="1"/>
      <c r="I302"/>
      <c r="T302" s="10"/>
      <c r="U302" s="10"/>
      <c r="Y302"/>
      <c r="Z302"/>
    </row>
    <row r="303" spans="2:26">
      <c r="B303"/>
      <c r="E303" s="1"/>
      <c r="I303"/>
      <c r="T303" s="10"/>
      <c r="U303" s="10"/>
      <c r="Y303"/>
      <c r="Z303"/>
    </row>
    <row r="304" spans="2:26">
      <c r="B304"/>
      <c r="E304" s="1"/>
      <c r="I304"/>
      <c r="T304" s="10"/>
      <c r="U304" s="10"/>
      <c r="Y304"/>
      <c r="Z304"/>
    </row>
    <row r="305" spans="2:26">
      <c r="B305"/>
      <c r="E305" s="1"/>
      <c r="I305"/>
      <c r="T305" s="10"/>
      <c r="U305" s="10"/>
      <c r="Y305"/>
      <c r="Z305"/>
    </row>
    <row r="306" spans="2:26">
      <c r="B306"/>
      <c r="E306" s="1"/>
      <c r="I306"/>
      <c r="T306" s="10"/>
      <c r="U306" s="10"/>
      <c r="Y306"/>
      <c r="Z306"/>
    </row>
  </sheetData>
  <sheetProtection formatCells="0" formatColumns="0" formatRows="0" insertColumns="0" insertRows="0" insertHyperlinks="0" deleteColumns="0" deleteRows="0" sort="0" autoFilter="0" pivotTables="0"/>
  <mergeCells count="326">
    <mergeCell ref="V1:AB1"/>
    <mergeCell ref="AD1:AF1"/>
    <mergeCell ref="AD2:AF2"/>
    <mergeCell ref="AA2:AB2"/>
    <mergeCell ref="G2:Z2"/>
    <mergeCell ref="AA6:AB6"/>
    <mergeCell ref="AD12:AE12"/>
    <mergeCell ref="AA3:AB3"/>
    <mergeCell ref="J5:R5"/>
    <mergeCell ref="AA5:AB5"/>
    <mergeCell ref="G3:Z3"/>
    <mergeCell ref="G4:Z4"/>
    <mergeCell ref="G12:G15"/>
    <mergeCell ref="H12:H15"/>
    <mergeCell ref="I12:I15"/>
    <mergeCell ref="AA4:AB4"/>
    <mergeCell ref="J12:V12"/>
    <mergeCell ref="T14:V14"/>
    <mergeCell ref="W12:Z14"/>
    <mergeCell ref="AA12:AA14"/>
    <mergeCell ref="J13:J15"/>
    <mergeCell ref="K13:V13"/>
    <mergeCell ref="AB12:AB15"/>
    <mergeCell ref="E11:AB11"/>
    <mergeCell ref="J27:J29"/>
    <mergeCell ref="K27:V27"/>
    <mergeCell ref="K28:M28"/>
    <mergeCell ref="B6:C6"/>
    <mergeCell ref="B7:C7"/>
    <mergeCell ref="B8:C8"/>
    <mergeCell ref="B9:C9"/>
    <mergeCell ref="B10:C10"/>
    <mergeCell ref="B11:D11"/>
    <mergeCell ref="B16:B20"/>
    <mergeCell ref="B12:B15"/>
    <mergeCell ref="C12:C15"/>
    <mergeCell ref="C16:C20"/>
    <mergeCell ref="E12:E15"/>
    <mergeCell ref="F12:F15"/>
    <mergeCell ref="K14:M14"/>
    <mergeCell ref="N14:P14"/>
    <mergeCell ref="Q14:S14"/>
    <mergeCell ref="B25:D25"/>
    <mergeCell ref="D12:D15"/>
    <mergeCell ref="D18:D19"/>
    <mergeCell ref="B65:B66"/>
    <mergeCell ref="N28:P28"/>
    <mergeCell ref="Q28:S28"/>
    <mergeCell ref="T28:V28"/>
    <mergeCell ref="AA7:AB7"/>
    <mergeCell ref="AA8:AB8"/>
    <mergeCell ref="AA9:AB9"/>
    <mergeCell ref="AA10:AB10"/>
    <mergeCell ref="AA22:AB22"/>
    <mergeCell ref="AA23:AB23"/>
    <mergeCell ref="AA24:AB24"/>
    <mergeCell ref="E25:AB25"/>
    <mergeCell ref="B26:B29"/>
    <mergeCell ref="C26:C29"/>
    <mergeCell ref="D26:D29"/>
    <mergeCell ref="E26:E29"/>
    <mergeCell ref="F26:F29"/>
    <mergeCell ref="G26:G29"/>
    <mergeCell ref="H26:H29"/>
    <mergeCell ref="I26:I29"/>
    <mergeCell ref="J26:V26"/>
    <mergeCell ref="W26:Z28"/>
    <mergeCell ref="AA26:AA28"/>
    <mergeCell ref="AB26:AB29"/>
    <mergeCell ref="AA40:AB40"/>
    <mergeCell ref="AA41:AB41"/>
    <mergeCell ref="AA42:AB42"/>
    <mergeCell ref="C31:C38"/>
    <mergeCell ref="B31:B38"/>
    <mergeCell ref="B44:C44"/>
    <mergeCell ref="C50:C54"/>
    <mergeCell ref="B50:B54"/>
    <mergeCell ref="AA44:AB44"/>
    <mergeCell ref="B45:D45"/>
    <mergeCell ref="E45:AB45"/>
    <mergeCell ref="B46:B49"/>
    <mergeCell ref="C46:C49"/>
    <mergeCell ref="D46:D49"/>
    <mergeCell ref="E46:E49"/>
    <mergeCell ref="F46:F49"/>
    <mergeCell ref="G46:G49"/>
    <mergeCell ref="H46:H49"/>
    <mergeCell ref="I46:I49"/>
    <mergeCell ref="J46:V46"/>
    <mergeCell ref="W46:Z48"/>
    <mergeCell ref="AA46:AA48"/>
    <mergeCell ref="AB46:AB49"/>
    <mergeCell ref="J47:J49"/>
    <mergeCell ref="AA56:AB56"/>
    <mergeCell ref="AA57:AB57"/>
    <mergeCell ref="AA58:AB58"/>
    <mergeCell ref="AA59:AB59"/>
    <mergeCell ref="K47:V47"/>
    <mergeCell ref="K48:M48"/>
    <mergeCell ref="N48:P48"/>
    <mergeCell ref="Q48:S48"/>
    <mergeCell ref="T48:V48"/>
    <mergeCell ref="AA68:AB68"/>
    <mergeCell ref="AA69:AB69"/>
    <mergeCell ref="AA70:AB70"/>
    <mergeCell ref="K62:V62"/>
    <mergeCell ref="K63:M63"/>
    <mergeCell ref="N63:P63"/>
    <mergeCell ref="Q63:S63"/>
    <mergeCell ref="T63:V63"/>
    <mergeCell ref="B60:D60"/>
    <mergeCell ref="E60:AB60"/>
    <mergeCell ref="B61:B64"/>
    <mergeCell ref="C61:C64"/>
    <mergeCell ref="D61:D64"/>
    <mergeCell ref="E61:E64"/>
    <mergeCell ref="F61:F64"/>
    <mergeCell ref="G61:G64"/>
    <mergeCell ref="H61:H64"/>
    <mergeCell ref="I61:I64"/>
    <mergeCell ref="J61:V61"/>
    <mergeCell ref="W61:Z63"/>
    <mergeCell ref="AA61:AA63"/>
    <mergeCell ref="AB61:AB64"/>
    <mergeCell ref="J62:J64"/>
    <mergeCell ref="C65:C66"/>
    <mergeCell ref="J75:J77"/>
    <mergeCell ref="K75:V75"/>
    <mergeCell ref="K76:M76"/>
    <mergeCell ref="N76:P76"/>
    <mergeCell ref="Q76:S76"/>
    <mergeCell ref="T76:V76"/>
    <mergeCell ref="B72:C72"/>
    <mergeCell ref="AA72:AB72"/>
    <mergeCell ref="B73:D73"/>
    <mergeCell ref="E73:AB73"/>
    <mergeCell ref="B74:B77"/>
    <mergeCell ref="C74:C77"/>
    <mergeCell ref="D74:D77"/>
    <mergeCell ref="E74:E77"/>
    <mergeCell ref="F74:F77"/>
    <mergeCell ref="G74:G77"/>
    <mergeCell ref="H74:H77"/>
    <mergeCell ref="I74:I77"/>
    <mergeCell ref="J74:V74"/>
    <mergeCell ref="W74:Z76"/>
    <mergeCell ref="AA74:AA76"/>
    <mergeCell ref="AB74:AB77"/>
    <mergeCell ref="B95:B98"/>
    <mergeCell ref="AA103:AB103"/>
    <mergeCell ref="C95:C98"/>
    <mergeCell ref="D95:D98"/>
    <mergeCell ref="E95:E98"/>
    <mergeCell ref="F95:F98"/>
    <mergeCell ref="G95:G98"/>
    <mergeCell ref="H95:H98"/>
    <mergeCell ref="I95:I98"/>
    <mergeCell ref="J95:V95"/>
    <mergeCell ref="W95:Z97"/>
    <mergeCell ref="AA95:AA97"/>
    <mergeCell ref="AB95:AB98"/>
    <mergeCell ref="J96:J98"/>
    <mergeCell ref="K96:V96"/>
    <mergeCell ref="K97:M97"/>
    <mergeCell ref="N97:P97"/>
    <mergeCell ref="Q97:S97"/>
    <mergeCell ref="T97:V97"/>
    <mergeCell ref="C78:C87"/>
    <mergeCell ref="B78:B87"/>
    <mergeCell ref="AA89:AB89"/>
    <mergeCell ref="AA90:AB90"/>
    <mergeCell ref="AA91:AB91"/>
    <mergeCell ref="AA92:AB92"/>
    <mergeCell ref="B93:C93"/>
    <mergeCell ref="AA93:AB93"/>
    <mergeCell ref="B94:D94"/>
    <mergeCell ref="E94:AB94"/>
    <mergeCell ref="AA104:AB104"/>
    <mergeCell ref="AA105:AB105"/>
    <mergeCell ref="AA106:AB106"/>
    <mergeCell ref="C99:C101"/>
    <mergeCell ref="B99:B101"/>
    <mergeCell ref="B107:C107"/>
    <mergeCell ref="AA107:AB107"/>
    <mergeCell ref="B108:D108"/>
    <mergeCell ref="E108:AB108"/>
    <mergeCell ref="B109:B112"/>
    <mergeCell ref="C109:C112"/>
    <mergeCell ref="D109:D112"/>
    <mergeCell ref="E109:E112"/>
    <mergeCell ref="F109:F112"/>
    <mergeCell ref="G109:G112"/>
    <mergeCell ref="H109:H112"/>
    <mergeCell ref="I109:I112"/>
    <mergeCell ref="J109:V109"/>
    <mergeCell ref="W109:Z111"/>
    <mergeCell ref="AA109:AA111"/>
    <mergeCell ref="AB109:AB112"/>
    <mergeCell ref="J110:J112"/>
    <mergeCell ref="K110:V110"/>
    <mergeCell ref="K111:M111"/>
    <mergeCell ref="N111:P111"/>
    <mergeCell ref="Q111:S111"/>
    <mergeCell ref="T111:V111"/>
    <mergeCell ref="C136:C145"/>
    <mergeCell ref="B136:B145"/>
    <mergeCell ref="AA130:AB130"/>
    <mergeCell ref="AA127:AB127"/>
    <mergeCell ref="AA128:AB128"/>
    <mergeCell ref="AA129:AB129"/>
    <mergeCell ref="C113:C118"/>
    <mergeCell ref="B113:B118"/>
    <mergeCell ref="C119:C123"/>
    <mergeCell ref="B119:B123"/>
    <mergeCell ref="AA125:AB125"/>
    <mergeCell ref="AA126:AB126"/>
    <mergeCell ref="B130:C130"/>
    <mergeCell ref="B131:D131"/>
    <mergeCell ref="E131:AB131"/>
    <mergeCell ref="B132:B135"/>
    <mergeCell ref="C132:C135"/>
    <mergeCell ref="D132:D135"/>
    <mergeCell ref="E132:E135"/>
    <mergeCell ref="F132:F135"/>
    <mergeCell ref="G132:G135"/>
    <mergeCell ref="H132:H135"/>
    <mergeCell ref="W132:Z134"/>
    <mergeCell ref="AA132:AA134"/>
    <mergeCell ref="AB132:AB135"/>
    <mergeCell ref="J133:J135"/>
    <mergeCell ref="K133:V133"/>
    <mergeCell ref="K134:M134"/>
    <mergeCell ref="N134:P134"/>
    <mergeCell ref="Q134:S134"/>
    <mergeCell ref="I132:I135"/>
    <mergeCell ref="J132:V132"/>
    <mergeCell ref="T134:V134"/>
    <mergeCell ref="B146:D146"/>
    <mergeCell ref="E146:AB146"/>
    <mergeCell ref="B147:B150"/>
    <mergeCell ref="C147:C150"/>
    <mergeCell ref="D147:D150"/>
    <mergeCell ref="E147:E150"/>
    <mergeCell ref="F147:F150"/>
    <mergeCell ref="G147:G150"/>
    <mergeCell ref="H147:H150"/>
    <mergeCell ref="I147:I150"/>
    <mergeCell ref="J147:V147"/>
    <mergeCell ref="W147:Z149"/>
    <mergeCell ref="AA147:AA149"/>
    <mergeCell ref="AB147:AB150"/>
    <mergeCell ref="AA154:AB154"/>
    <mergeCell ref="AA155:AB155"/>
    <mergeCell ref="C179:C185"/>
    <mergeCell ref="B179:B185"/>
    <mergeCell ref="AA152:AB152"/>
    <mergeCell ref="AA153:AB153"/>
    <mergeCell ref="J148:J150"/>
    <mergeCell ref="K148:V148"/>
    <mergeCell ref="K149:M149"/>
    <mergeCell ref="N149:P149"/>
    <mergeCell ref="Q149:S149"/>
    <mergeCell ref="T149:V149"/>
    <mergeCell ref="B156:D156"/>
    <mergeCell ref="E156:AB156"/>
    <mergeCell ref="B157:B160"/>
    <mergeCell ref="C157:C160"/>
    <mergeCell ref="D157:D160"/>
    <mergeCell ref="E157:E160"/>
    <mergeCell ref="F157:F160"/>
    <mergeCell ref="G157:G160"/>
    <mergeCell ref="H157:H160"/>
    <mergeCell ref="I157:I160"/>
    <mergeCell ref="J157:V157"/>
    <mergeCell ref="W157:Z159"/>
    <mergeCell ref="AA157:AA159"/>
    <mergeCell ref="AB157:AB160"/>
    <mergeCell ref="J158:J160"/>
    <mergeCell ref="K158:V158"/>
    <mergeCell ref="AA165:AB165"/>
    <mergeCell ref="AA166:AB166"/>
    <mergeCell ref="AA167:AB167"/>
    <mergeCell ref="AA168:AB168"/>
    <mergeCell ref="K159:M159"/>
    <mergeCell ref="N159:P159"/>
    <mergeCell ref="Q159:S159"/>
    <mergeCell ref="T159:V159"/>
    <mergeCell ref="B161:B163"/>
    <mergeCell ref="C161:C163"/>
    <mergeCell ref="J171:J173"/>
    <mergeCell ref="K171:V171"/>
    <mergeCell ref="K172:M172"/>
    <mergeCell ref="N172:P172"/>
    <mergeCell ref="Q172:S172"/>
    <mergeCell ref="T172:V172"/>
    <mergeCell ref="B169:D169"/>
    <mergeCell ref="E169:AB169"/>
    <mergeCell ref="B170:B173"/>
    <mergeCell ref="C170:C173"/>
    <mergeCell ref="D170:D173"/>
    <mergeCell ref="E170:E173"/>
    <mergeCell ref="F170:F173"/>
    <mergeCell ref="G170:G173"/>
    <mergeCell ref="H170:H173"/>
    <mergeCell ref="I170:I173"/>
    <mergeCell ref="J170:V170"/>
    <mergeCell ref="W170:Z172"/>
    <mergeCell ref="AA170:AA172"/>
    <mergeCell ref="AB170:AB173"/>
    <mergeCell ref="B198:B220"/>
    <mergeCell ref="D221:D222"/>
    <mergeCell ref="D223:D224"/>
    <mergeCell ref="D225:D226"/>
    <mergeCell ref="C221:C227"/>
    <mergeCell ref="B221:B227"/>
    <mergeCell ref="C174:C178"/>
    <mergeCell ref="B174:B178"/>
    <mergeCell ref="C186:C197"/>
    <mergeCell ref="B186:B197"/>
    <mergeCell ref="D198:D200"/>
    <mergeCell ref="D201:D202"/>
    <mergeCell ref="D203:D207"/>
    <mergeCell ref="D208:D209"/>
    <mergeCell ref="D210:D211"/>
    <mergeCell ref="D212:D213"/>
    <mergeCell ref="C198:C220"/>
  </mergeCells>
  <phoneticPr fontId="19" type="noConversion"/>
  <dataValidations xWindow="550" yWindow="646" count="10">
    <dataValidation allowBlank="1" showInputMessage="1" showErrorMessage="1" promptTitle="NOTA" prompt="Son los bienes y/o servicios que la institución entrega a la población o a otras instituciones. Constituyen &quot;La razón de ser&quot; de la institución. Los productos pueden ser de fortalecimiento interno según la naturaleza de la dirección y/o área. " sqref="E12:E16 E26:E29 E46:E49 E61:E64 E74:E77 E95:E98 E109:E112 E132:E135 E147:E150 E157:E160 E170:E173" xr:uid="{00000000-0002-0000-0100-000000000000}"/>
    <dataValidation allowBlank="1" showInputMessage="1" showErrorMessage="1" promptTitle="NOTA" prompt="Para uso exclusivo de la Dirección de Planificación y Desarrollo. " sqref="F12:F20 F26:F38 F46:F54 F95:F101 F132:F145 F157:F160 F61:F66 F74:F87 F109:F123 F170:F190 F147:F150" xr:uid="{00000000-0002-0000-0100-000001000000}"/>
    <dataValidation allowBlank="1" showInputMessage="1" showErrorMessage="1" promptTitle="NOTA" prompt="Es una herramienta de medición del producto. Ejemplo: Técnicos capacitados. / Personal capacitado / Etc, en fin Unidad de medida en el cual se evaluara el producto el cual va asociado con la meta." sqref="G12:G16 G26:G29 G46:G49 G61:G64 G74:G77 G95:G98 G109:G112 G132:G135 G147:G150 G157:G160 G170:G173" xr:uid="{00000000-0002-0000-0100-000002000000}"/>
    <dataValidation allowBlank="1" showInputMessage="1" showErrorMessage="1" promptTitle="NOTA" prompt="Especifique aquí las evidencias que darán cuenta del logro del producto. Ejemplo: (Informe de capacitación, listado de participación, etc)." sqref="H12:H16 H26:H29 H46:H49 H61:H64 H74:H77 H95:H98 H109:H112 H132:H135 H147:H150 H157:H160 H170:H173" xr:uid="{00000000-0002-0000-0100-000003000000}"/>
    <dataValidation allowBlank="1" showInputMessage="1" showErrorMessage="1" promptTitle="NOTA" prompt="Incluya las áreas que contribuyen al logro del producto. Aplica para instituciones externas. " sqref="I12:I16 I26:I29 I46:I49 I61:I64 I74:I77 I95:I98 I109:I112 I132:I135 I147:I150 I157:I160 I170:I173" xr:uid="{00000000-0002-0000-0100-000004000000}"/>
    <dataValidation allowBlank="1" showInputMessage="1" showErrorMessage="1" promptTitle="NOTA" prompt="Expresión de un objetivo (producto o subproducto a entregar) presentado en términos cuantitativos. Ejemplo: En el año capacitara xxx colaboradores. " sqref="J13:J16 J27:J29 J47:J49 J62:J64 J75:J77 J96:J98 J110:J112 J133:J135 J148:J150 J158:J160 J171:J173" xr:uid="{00000000-0002-0000-0100-000005000000}"/>
    <dataValidation allowBlank="1" showInputMessage="1" showErrorMessage="1" promptTitle="NOTA" prompt="Expresión de un objetivo (producto o subproducto a entregar) presentado en términos cuantitativos por mes. Ejemplo: En el mes de marzo se capacitaran xx, mayo se capacitaran xx y agosto capacitara xxx colaboradores. " sqref="J12:V12 J26:V26 J46:V46 J61:V61 J74:V74 J95:V95 J109:V109 J132:V132 J147:V147 J157:V157 J170:V170" xr:uid="{00000000-0002-0000-0100-000006000000}"/>
    <dataValidation allowBlank="1" showInputMessage="1" showErrorMessage="1" promptTitle="NOTA" prompt="Para uso exclusivo de la Dirección de Planificación y Desarrollo " sqref="W132:X135 Y132:Z145 W151:Z155 W157:Z160 Y161:Z163 W164:Z168 W170:Z173 W46:Z59 W12:Z24 W26:Z44 W61:Z72 W95:Z107 W74:Z93 W109:Z130 Y174:Z227 W147:Z150" xr:uid="{00000000-0002-0000-0100-000007000000}"/>
    <dataValidation allowBlank="1" showInputMessage="1" showErrorMessage="1" promptTitle="NOTA" prompt="En presupuesto destinado a gastar en la actividad (Debe estar asociado a la solicitud de insumos). En este presupuesto no debe contemplar RRHH, flotas (Adheridas a la posición) y aumentos salariales." sqref="AA15:AA16 AA29 AA49 AA64 AA77 AA98 AA112 AA135 AA150 AA160 AA173" xr:uid="{00000000-0002-0000-0100-000008000000}"/>
    <dataValidation allowBlank="1" showInputMessage="1" showErrorMessage="1" promptTitle="NOTA" prompt="Departamento o responsable del producto " sqref="AB12:AB16 AB26:AB29 AB46:AB49 AB61:AB64 AB74:AB77 AB95:AB98 AB109:AB112 AB132:AB135 AB147:AB150 AB157:AB160 AB170:AB173" xr:uid="{00000000-0002-0000-0100-000009000000}"/>
  </dataValidations>
  <pageMargins left="0.7" right="0.7" top="0.75" bottom="0.75" header="0.3" footer="0.3"/>
  <pageSetup scale="30" orientation="landscape" horizontalDpi="4294967295" verticalDpi="4294967295" r:id="rId1"/>
  <drawing r:id="rId2"/>
  <legacyDrawing r:id="rId3"/>
  <extLst>
    <ext xmlns:x14="http://schemas.microsoft.com/office/spreadsheetml/2009/9/main" uri="{CCE6A557-97BC-4b89-ADB6-D9C93CAAB3DF}">
      <x14:dataValidations xmlns:xm="http://schemas.microsoft.com/office/excel/2006/main" xWindow="550" yWindow="646" count="1">
        <x14:dataValidation type="list" allowBlank="1" showInputMessage="1" showErrorMessage="1" xr:uid="{00000000-0002-0000-0100-00000A000000}">
          <x14:formula1>
            <xm:f>Hoja1!$A$1:$A$5</xm:f>
          </x14:formula1>
          <xm:sqref>K13:V13 K27:V27 K47:V47 K62:V62 K75:V75 K96:V96 K110:V110 K133:V133 K148:V148 K158:V158 K171:V171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
  <sheetViews>
    <sheetView workbookViewId="0"/>
  </sheetViews>
  <sheetFormatPr baseColWidth="10" defaultColWidth="11.42578125" defaultRowHeight="15"/>
  <cols>
    <col min="3" max="3" width="23.140625" bestFit="1" customWidth="1"/>
  </cols>
  <sheetData>
    <row r="1" spans="1:3">
      <c r="A1" s="18" t="s">
        <v>62</v>
      </c>
    </row>
    <row r="2" spans="1:3">
      <c r="A2" s="18" t="s">
        <v>85</v>
      </c>
    </row>
    <row r="3" spans="1:3">
      <c r="A3" s="18" t="s">
        <v>86</v>
      </c>
    </row>
    <row r="4" spans="1:3">
      <c r="A4" s="18" t="s">
        <v>87</v>
      </c>
    </row>
    <row r="5" spans="1:3">
      <c r="A5" s="18" t="s">
        <v>88</v>
      </c>
    </row>
    <row r="6" spans="1:3">
      <c r="C6" t="s">
        <v>89</v>
      </c>
    </row>
    <row r="7" spans="1:3">
      <c r="C7" t="s">
        <v>90</v>
      </c>
    </row>
    <row r="8" spans="1:3">
      <c r="C8" t="s">
        <v>91</v>
      </c>
    </row>
    <row r="9" spans="1:3">
      <c r="C9" t="s">
        <v>92</v>
      </c>
    </row>
    <row r="10" spans="1:3">
      <c r="C10" t="s">
        <v>93</v>
      </c>
    </row>
    <row r="11" spans="1:3">
      <c r="C11" t="s">
        <v>94</v>
      </c>
    </row>
    <row r="12" spans="1:3">
      <c r="C12" t="s">
        <v>95</v>
      </c>
    </row>
    <row r="13" spans="1:3">
      <c r="C13" s="34" t="s">
        <v>96</v>
      </c>
    </row>
    <row r="14" spans="1:3">
      <c r="C14" t="s">
        <v>97</v>
      </c>
    </row>
    <row r="15" spans="1:3">
      <c r="C15" s="34" t="s">
        <v>98</v>
      </c>
    </row>
  </sheetData>
  <pageMargins left="0.7" right="0.7" top="0.75" bottom="0.75" header="0.3" footer="0.3"/>
  <pageSetup orientation="portrait" horizontalDpi="4294967295" verticalDpi="4294967295"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Resumen Ejecutivo </vt:lpstr>
      <vt:lpstr>POA </vt:lpstr>
      <vt:lpstr>Hoja1</vt:lpstr>
      <vt:lpstr>'POA '!Área_de_impresión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Melisha Patrone</dc:creator>
  <cp:lastModifiedBy>Bibian Cuevas</cp:lastModifiedBy>
  <cp:revision/>
  <dcterms:created xsi:type="dcterms:W3CDTF">2021-12-16T19:52:56Z</dcterms:created>
  <dcterms:modified xsi:type="dcterms:W3CDTF">2023-02-20T13:09:51Z</dcterms:modified>
</cp:coreProperties>
</file>