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MAYO 2022\"/>
    </mc:Choice>
  </mc:AlternateContent>
  <xr:revisionPtr revIDLastSave="0" documentId="8_{F817CC74-D81E-40F7-B856-E9B6708CF586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FIJO'!$A$11:$DU$192</definedName>
    <definedName name="_xlnm.Print_Area" localSheetId="0">'PERSONAL FIJO'!$A$1:$M$213</definedName>
    <definedName name="_xlnm.Print_Titles" localSheetId="0">'PERSONAL FIJO'!$1:$11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20" i="1"/>
  <c r="M21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8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6" i="1"/>
  <c r="M57" i="1"/>
  <c r="M58" i="1"/>
  <c r="M59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8" i="1"/>
  <c r="M99" i="1"/>
  <c r="M101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2" i="1"/>
  <c r="M173" i="1"/>
  <c r="M174" i="1"/>
  <c r="M175" i="1"/>
  <c r="M176" i="1"/>
  <c r="M177" i="1"/>
  <c r="M178" i="1"/>
  <c r="M179" i="1"/>
  <c r="M181" i="1"/>
  <c r="M182" i="1"/>
  <c r="M183" i="1"/>
  <c r="M186" i="1"/>
  <c r="M187" i="1"/>
  <c r="M188" i="1"/>
  <c r="M189" i="1"/>
  <c r="M190" i="1"/>
  <c r="M191" i="1"/>
  <c r="L15" i="1"/>
  <c r="L16" i="1"/>
  <c r="L17" i="1"/>
  <c r="L18" i="1"/>
  <c r="L19" i="1"/>
  <c r="M19" i="1" s="1"/>
  <c r="L20" i="1"/>
  <c r="L21" i="1"/>
  <c r="L22" i="1"/>
  <c r="M22" i="1" s="1"/>
  <c r="L23" i="1"/>
  <c r="L24" i="1"/>
  <c r="L25" i="1"/>
  <c r="L26" i="1"/>
  <c r="L27" i="1"/>
  <c r="L28" i="1"/>
  <c r="L29" i="1"/>
  <c r="M29" i="1" s="1"/>
  <c r="L30" i="1"/>
  <c r="L31" i="1"/>
  <c r="L32" i="1"/>
  <c r="L33" i="1"/>
  <c r="L34" i="1"/>
  <c r="L35" i="1"/>
  <c r="L36" i="1"/>
  <c r="L37" i="1"/>
  <c r="M37" i="1" s="1"/>
  <c r="L38" i="1"/>
  <c r="L39" i="1"/>
  <c r="M39" i="1" s="1"/>
  <c r="L40" i="1"/>
  <c r="M40" i="1" s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M60" i="1" s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M97" i="1" s="1"/>
  <c r="L98" i="1"/>
  <c r="L99" i="1"/>
  <c r="L100" i="1"/>
  <c r="M100" i="1" s="1"/>
  <c r="L101" i="1"/>
  <c r="L102" i="1"/>
  <c r="M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M135" i="1" s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M171" i="1" s="1"/>
  <c r="L172" i="1"/>
  <c r="L173" i="1"/>
  <c r="L174" i="1"/>
  <c r="L175" i="1"/>
  <c r="L176" i="1"/>
  <c r="L177" i="1"/>
  <c r="L178" i="1"/>
  <c r="L179" i="1"/>
  <c r="L180" i="1"/>
  <c r="M180" i="1" s="1"/>
  <c r="L181" i="1"/>
  <c r="L182" i="1"/>
  <c r="L183" i="1"/>
  <c r="L184" i="1"/>
  <c r="M184" i="1" s="1"/>
  <c r="L185" i="1"/>
  <c r="M185" i="1" s="1"/>
  <c r="L186" i="1"/>
  <c r="L187" i="1"/>
  <c r="L188" i="1"/>
  <c r="L189" i="1"/>
  <c r="L190" i="1"/>
  <c r="L191" i="1"/>
  <c r="L14" i="1"/>
  <c r="L13" i="1"/>
  <c r="L12" i="1"/>
  <c r="M12" i="1"/>
  <c r="H192" i="1"/>
  <c r="I192" i="1"/>
  <c r="J192" i="1"/>
  <c r="K192" i="1"/>
  <c r="G192" i="1"/>
  <c r="H191" i="1"/>
  <c r="J191" i="1"/>
  <c r="H55" i="1"/>
  <c r="J55" i="1"/>
  <c r="H150" i="1"/>
  <c r="J150" i="1"/>
  <c r="H17" i="1"/>
  <c r="H53" i="1"/>
  <c r="J25" i="1"/>
  <c r="H25" i="1"/>
  <c r="J97" i="1"/>
  <c r="J96" i="1"/>
  <c r="J47" i="1"/>
  <c r="J72" i="1"/>
  <c r="J73" i="1"/>
  <c r="J74" i="1"/>
  <c r="J75" i="1"/>
  <c r="J76" i="1"/>
  <c r="J77" i="1"/>
  <c r="J78" i="1"/>
  <c r="J79" i="1"/>
  <c r="J80" i="1"/>
  <c r="J81" i="1"/>
  <c r="J43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69" i="1"/>
  <c r="J70" i="1"/>
  <c r="J71" i="1"/>
  <c r="J66" i="1"/>
  <c r="J67" i="1"/>
  <c r="J68" i="1"/>
  <c r="J63" i="1"/>
  <c r="J64" i="1"/>
  <c r="J65" i="1"/>
  <c r="J59" i="1"/>
  <c r="J60" i="1"/>
  <c r="J61" i="1"/>
  <c r="J62" i="1"/>
  <c r="J57" i="1"/>
  <c r="J58" i="1"/>
  <c r="J56" i="1"/>
  <c r="J52" i="1"/>
  <c r="J53" i="1"/>
  <c r="J54" i="1"/>
  <c r="J51" i="1"/>
  <c r="J42" i="1"/>
  <c r="J44" i="1"/>
  <c r="J45" i="1"/>
  <c r="J46" i="1"/>
  <c r="J48" i="1"/>
  <c r="J49" i="1"/>
  <c r="J50" i="1"/>
  <c r="J39" i="1"/>
  <c r="J40" i="1"/>
  <c r="J41" i="1"/>
  <c r="J36" i="1"/>
  <c r="J37" i="1"/>
  <c r="J38" i="1"/>
  <c r="J33" i="1"/>
  <c r="J34" i="1"/>
  <c r="J35" i="1"/>
  <c r="J31" i="1"/>
  <c r="J32" i="1"/>
  <c r="J30" i="1"/>
  <c r="J26" i="1"/>
  <c r="J27" i="1"/>
  <c r="J28" i="1"/>
  <c r="J24" i="1"/>
  <c r="J23" i="1"/>
  <c r="J22" i="1"/>
  <c r="J21" i="1"/>
  <c r="J20" i="1"/>
  <c r="J18" i="1"/>
  <c r="J14" i="1"/>
  <c r="J15" i="1"/>
  <c r="J13" i="1"/>
  <c r="H106" i="1"/>
  <c r="H105" i="1"/>
  <c r="H100" i="1"/>
  <c r="J16" i="1"/>
  <c r="J19" i="1"/>
  <c r="J29" i="1"/>
  <c r="H13" i="1"/>
  <c r="H14" i="1"/>
  <c r="H15" i="1"/>
  <c r="H16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1" i="1"/>
  <c r="H52" i="1"/>
  <c r="H54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43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J12" i="1"/>
  <c r="L192" i="1" l="1"/>
  <c r="M52" i="1"/>
  <c r="H141" i="1"/>
  <c r="H179" i="1" l="1"/>
  <c r="H178" i="1"/>
  <c r="H177" i="1"/>
  <c r="H176" i="1"/>
  <c r="H175" i="1"/>
  <c r="H12" i="1"/>
  <c r="M14" i="1" l="1"/>
  <c r="H101" i="1"/>
  <c r="H102" i="1"/>
  <c r="H103" i="1"/>
  <c r="H104" i="1"/>
  <c r="H107" i="1"/>
  <c r="H108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80" i="1"/>
  <c r="H181" i="1"/>
  <c r="H182" i="1"/>
  <c r="H183" i="1"/>
  <c r="H184" i="1"/>
  <c r="H185" i="1"/>
  <c r="H186" i="1"/>
  <c r="H187" i="1"/>
  <c r="H188" i="1"/>
  <c r="H189" i="1"/>
  <c r="H190" i="1"/>
  <c r="M13" i="1" l="1"/>
  <c r="M192" i="1" s="1"/>
</calcChain>
</file>

<file path=xl/sharedStrings.xml><?xml version="1.0" encoding="utf-8"?>
<sst xmlns="http://schemas.openxmlformats.org/spreadsheetml/2006/main" count="924" uniqueCount="298">
  <si>
    <t>`</t>
  </si>
  <si>
    <t>Oficina Gubernamental de Tecnologías de la Información y Comunicación</t>
  </si>
  <si>
    <t xml:space="preserve">                        Nómina de Sueldos - Empleados Fijos</t>
  </si>
  <si>
    <r>
      <t xml:space="preserve">                   Correspondiente al mes de Mayo del</t>
    </r>
    <r>
      <rPr>
        <b/>
        <u/>
        <sz val="10"/>
        <rFont val="Poppins"/>
      </rPr>
      <t xml:space="preserve"> 2022</t>
    </r>
  </si>
  <si>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</si>
  <si>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</si>
  <si>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</si>
  <si>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</si>
  <si>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</si>
  <si>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</si>
  <si>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</si>
  <si>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</si>
  <si>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</si>
  <si>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</si>
  <si>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</si>
  <si>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</si>
  <si>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</si>
  <si>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PEDRO ANTONIO QUEZADA CEPEDA  </t>
  </si>
  <si>
    <t>DIRECCIÓN GENERAL</t>
  </si>
  <si>
    <t>DIRECTOR GENERAL</t>
  </si>
  <si>
    <t>EMPLEADO FIJO</t>
  </si>
  <si>
    <t>MASCULINO</t>
  </si>
  <si>
    <t>RAISA ALTAGRACIA DIAZ TORIBIO</t>
  </si>
  <si>
    <t>COORDINADOR/A DEL DESPACHO</t>
  </si>
  <si>
    <t>FEMENINO</t>
  </si>
  <si>
    <t>KRYSTAL CASTRO VÁSQUEZ</t>
  </si>
  <si>
    <t>SECRETARIA</t>
  </si>
  <si>
    <t xml:space="preserve">BIBIAN MIGUELINA ALTAGRACIA CUEVAS </t>
  </si>
  <si>
    <t>RESPONSABLE DE ACCESO A LA INFORMACIÓN</t>
  </si>
  <si>
    <t>GENRY AQUILES LIZARDO OVALLE</t>
  </si>
  <si>
    <t>ASESOR/A</t>
  </si>
  <si>
    <t>IVAN MANUEL GUZMAN TRONCOSO</t>
  </si>
  <si>
    <t>JOHANNA JOSEFINA LIRANZO RODRIGUEZ</t>
  </si>
  <si>
    <t xml:space="preserve">OFICINA DE ACCESO A LA INFORMACIÓN </t>
  </si>
  <si>
    <t>AUXILIAR DE SERVICIOS DE INFORMACIÓN</t>
  </si>
  <si>
    <t>ARMANDO JOSÉ MANZUETA PEÑA</t>
  </si>
  <si>
    <t>DIRECCIÓN DE TRANSFORMACIÓN DIGITAL GUBERNAMENTAL</t>
  </si>
  <si>
    <t>DIRECTOR/A DE TRANSFORMACIÓN DIGITAL GUBERNAMENTAL</t>
  </si>
  <si>
    <t>AURORA VIOLETA CASTILLO ARIAS</t>
  </si>
  <si>
    <t>DIRECCION DE TRANSFORMACIÓN DIGITAL GUBERNAMENTAL</t>
  </si>
  <si>
    <t>JOSE LUIS CONCEPCIÓN PEREZ</t>
  </si>
  <si>
    <t>ENCARGADO/A DEPARTAMENTO DE PROYECTOS</t>
  </si>
  <si>
    <t>GINSY AGUILERA GÓMEZ</t>
  </si>
  <si>
    <t>ENCARGADO/A DEPARTAMENTO DE NORMAS Y ESTÁNDARES</t>
  </si>
  <si>
    <t>ENYER PEREZ MATOS</t>
  </si>
  <si>
    <t>DEPARTAMENTO DE NORMAS Y ESTÁNDARES</t>
  </si>
  <si>
    <t>ANALISTA DE NORMAS Y ESTÁNDARES</t>
  </si>
  <si>
    <t>EMMANUEL REYES NUÑEZ</t>
  </si>
  <si>
    <t>ENCARGADO/A DIVISIÓN DE AUDITORÍA Y MONITOREO DE NORMAS</t>
  </si>
  <si>
    <t>KELVIN RAFAEL OSORIO GARCIA</t>
  </si>
  <si>
    <t>ENCARGADO/A DIVISIÓN DE IMPLEMENTACIÓN DE NORMAS</t>
  </si>
  <si>
    <t>MELVIN HILARIO</t>
  </si>
  <si>
    <t>DEPARTAMENTO DE ESTUDIOS E INVESTIGACIÓN DE GOBIERNO DIGITAL</t>
  </si>
  <si>
    <t>ENCARGADO/A DIVISIÓN DE MEDICIÓN Y AUDITORÍA DE GOBIERNO DIGITAL</t>
  </si>
  <si>
    <t>CAROLINA MENDEZ CORNIEL</t>
  </si>
  <si>
    <t>ANALISTA DE DATOS</t>
  </si>
  <si>
    <t>ELPIDIO DE JESUS WEST BATISTA</t>
  </si>
  <si>
    <t>KAROLINE TAYLOR VÁSQUEZ</t>
  </si>
  <si>
    <t>DIRECCIÓN DE SERVICIOS DIGITALES INSTITUCIONALES</t>
  </si>
  <si>
    <t>DIRECTOR/A DE SERVICIOS DIGITALES INSTITUCIONALES</t>
  </si>
  <si>
    <t>REYNARDO GERALDINI PÉREZ CUEVAS</t>
  </si>
  <si>
    <t xml:space="preserve">DIRECCIÓN DE SERVICIOS DIGITALES INSTITUCIONALES </t>
  </si>
  <si>
    <t>ELYANNY ROCIO GARCIA MONTE DE OCA</t>
  </si>
  <si>
    <t>BERNARDO ANTONIO BATISTA DÍAZ</t>
  </si>
  <si>
    <t xml:space="preserve">DEPARTAMENTO DE TECNOLOGÍAS DE LA INFORMACIÓN Y COMUNICACIÓN </t>
  </si>
  <si>
    <t>FRANCISCO  JIMENEZ RODRIGUEZ</t>
  </si>
  <si>
    <t>ADMINISTRADOR DE REDES</t>
  </si>
  <si>
    <t>CHRISTOPHER LUIS DIAZ ESPINOSA</t>
  </si>
  <si>
    <t>SOPORTE A USUARIOS</t>
  </si>
  <si>
    <t>WILFREDO DE LIMA ENCARNACION</t>
  </si>
  <si>
    <t>GLORIS YASCENIA PEREZ MERCEDES</t>
  </si>
  <si>
    <t>DEPARTAMENTO DE RECURSOS HUMANOS</t>
  </si>
  <si>
    <t>ENCARGADO/A DEPARTAMENTO DE RECURSOS HUMANOS</t>
  </si>
  <si>
    <t>CESARINA ALTAGRACIA RAMIREZ MEDINA</t>
  </si>
  <si>
    <t>SENAIDA DINOSKA PEÑA PEÑA</t>
  </si>
  <si>
    <t>ENCARGADA DIVISIÓN DE RECLUTAMIENTO, SELECCIÓN Y EVALUACIÓN DE DESEMPEÑO</t>
  </si>
  <si>
    <t>PAOLA MARIA GONZALEZ BOCIO</t>
  </si>
  <si>
    <t>ANALISTA DE RECURSOS HUMANOS</t>
  </si>
  <si>
    <t xml:space="preserve">ADA CRISTAL REYES RODRIGUEZ </t>
  </si>
  <si>
    <t>RECEPCIONISTA</t>
  </si>
  <si>
    <t>LISANNY ALTAGRACIA LÓPEZ SANTANA</t>
  </si>
  <si>
    <t>RIYAIRA MAYI ROSARIO</t>
  </si>
  <si>
    <t xml:space="preserve">STEPHANI ENCARNACIÓN </t>
  </si>
  <si>
    <t>KATHERINE TINEO FELIZ</t>
  </si>
  <si>
    <t>JERMANIA GUTIERREZ</t>
  </si>
  <si>
    <t>ERCILIA DE JESÚS MÁRMOL FLORES</t>
  </si>
  <si>
    <t>JUAN VIDAL PARDILLA GUERRERO</t>
  </si>
  <si>
    <t>DIRECCIÓN ADMINISTRATIVA Y FINANCIERA</t>
  </si>
  <si>
    <t>DIRECTOR/A ADMINISTRATIVO Y FINANCIERO</t>
  </si>
  <si>
    <t xml:space="preserve">GLORY LUZ SANTANA SENA </t>
  </si>
  <si>
    <t xml:space="preserve">SECRETARIA </t>
  </si>
  <si>
    <t>NORVIA ERMINDA CASADO SERRANO</t>
  </si>
  <si>
    <t>ENCARGADO/A DEPARTAMENTO DE CONTABILIDAD</t>
  </si>
  <si>
    <t>ROCIO RODRÍGUEZ DE LA ROSA</t>
  </si>
  <si>
    <t>DEPARTAMENTO DE CONTABILIDAD</t>
  </si>
  <si>
    <t xml:space="preserve">CONTADOR </t>
  </si>
  <si>
    <t>SANIKA ARLETTE FELIZ NOVA</t>
  </si>
  <si>
    <t>AUXILIAR DE CONTABILIDAD</t>
  </si>
  <si>
    <t>KARINA MARTINEZ LEDESMA</t>
  </si>
  <si>
    <t>AUXILIAR ADMINISTRATIVO I</t>
  </si>
  <si>
    <t>ISA CELINA COSS SEPULVEDA</t>
  </si>
  <si>
    <t>DEPARTAMENTO DE COMPRAS Y CONTRATACIONES</t>
  </si>
  <si>
    <t>TÉCNICO DE COMPRAS</t>
  </si>
  <si>
    <t>CARMEN ELIZABET PIMENTEL CASTILLO</t>
  </si>
  <si>
    <t>DEPARTAMENTO DE SERVICIOS GENERALES</t>
  </si>
  <si>
    <t>CONSERJE</t>
  </si>
  <si>
    <t>YENIFER TORRES MENDEZ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</si>
  <si>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</si>
  <si>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</si>
  <si>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</si>
  <si>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</si>
  <si>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</si>
  <si>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</si>
  <si>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</si>
  <si>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</si>
  <si>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</t>
  </si>
  <si>
    <t>MARIANA RONDON</t>
  </si>
  <si>
    <t>ARIELA NUÑEZ</t>
  </si>
  <si>
    <t>ANGELA MUÑOZ TAVERAS</t>
  </si>
  <si>
    <t>ADA RAMÍREZ NINA</t>
  </si>
  <si>
    <t>JUANA BIENVENIDA SORIANO T.</t>
  </si>
  <si>
    <t>KELVIN ABREU</t>
  </si>
  <si>
    <t xml:space="preserve">CAMARERO </t>
  </si>
  <si>
    <t>ALDWIN JOSÉ DURÁN ASTACIO</t>
  </si>
  <si>
    <t>AUXILIAR DE SERVICIOS GENERALES</t>
  </si>
  <si>
    <t>CARLOS JOSÉ SAVIÑÓN FELIZ</t>
  </si>
  <si>
    <t>PAÚL STARKY FELIZ ROJAS</t>
  </si>
  <si>
    <t>LUIS YAM MEDINA</t>
  </si>
  <si>
    <t>NICODEMUS MATOS GALVA</t>
  </si>
  <si>
    <t xml:space="preserve">AUXILIAR DE SERVICIOS GENERALES </t>
  </si>
  <si>
    <t>NELSON ROBLES DEL ORBE</t>
  </si>
  <si>
    <t>AUXILIAR SERVICIO GENERALES</t>
  </si>
  <si>
    <t>GREGORIX JOSÉ TAVERA</t>
  </si>
  <si>
    <t>AUXILIAR SERVICIOS GENERALES</t>
  </si>
  <si>
    <t>JOSE LUIS PANIAGUA</t>
  </si>
  <si>
    <t>SANDY DE LA CRUZ</t>
  </si>
  <si>
    <t>BÁRBARO MARTINEZ</t>
  </si>
  <si>
    <t>MARCO DANIEL ZALA</t>
  </si>
  <si>
    <t>AUXILIAR DE MANTENIMIENTO</t>
  </si>
  <si>
    <t>ANDRES MARIA ALFONSECA</t>
  </si>
  <si>
    <t>DEPARTAMENTO DE SEGURIDAD</t>
  </si>
  <si>
    <t>SEGURIDAD</t>
  </si>
  <si>
    <t>PASCUAL CASTILLO</t>
  </si>
  <si>
    <t>NICOLAS FLORENTINO</t>
  </si>
  <si>
    <t>FABIO FELIZ</t>
  </si>
  <si>
    <t>MARTIN FIGUEROA MERCEDES</t>
  </si>
  <si>
    <t>RAMON PIMENTEL</t>
  </si>
  <si>
    <t>FRANCIS RAMIREZ FAMILIA</t>
  </si>
  <si>
    <t>DIVISIÓN DE CORRESPONDENCIA</t>
  </si>
  <si>
    <t xml:space="preserve">MENSAJERO </t>
  </si>
  <si>
    <t>ERVISON DE LA CRUZ MONTAÑO</t>
  </si>
  <si>
    <t>ALEXIS SUERO</t>
  </si>
  <si>
    <t>MENSAJERO</t>
  </si>
  <si>
    <t>JESUS MANUEL ALMONTE</t>
  </si>
  <si>
    <t>JUAN ALEJANDRO ABREU</t>
  </si>
  <si>
    <t>SECCIÓN DE TRANSPORTACIÓN</t>
  </si>
  <si>
    <t>CHOFER</t>
  </si>
  <si>
    <t>JEAN CARLOS ELIAN GONZALEZ CABRERA</t>
  </si>
  <si>
    <t>FELIX EZEQUIEL RABSATT GARCIA</t>
  </si>
  <si>
    <t>JOHNNY DE LOS SANTOS RAMIREZ</t>
  </si>
  <si>
    <t>KAKING CHOI DE LA CRUZ</t>
  </si>
  <si>
    <t>DIRECCIÓN DATACENTER DEL ESTADO</t>
  </si>
  <si>
    <t>DIRECTOR/A DATACENTER DEL ESTADO</t>
  </si>
  <si>
    <t>ISAAC VASQUEZ MONTILLA</t>
  </si>
  <si>
    <t>DIRECCIÓN DE PLANIFICACIÓN Y DESARROLLO</t>
  </si>
  <si>
    <t>DIRECTOR/A DE PLANIFICACION Y DESARROLLO</t>
  </si>
  <si>
    <t>AMBAR CAROLINA GARCIA REINOSO</t>
  </si>
  <si>
    <t>CRISLIN FLORENTINO NUÑEZ RODRIGUEZ</t>
  </si>
  <si>
    <t>DEPARTAMENTO DE FORMULACIÓN, MONITOREO Y EVALUACIÓN DE PLANES, PROGRAMAS Y PROYECTOS</t>
  </si>
  <si>
    <t>ANALISTA ESTADISTICO</t>
  </si>
  <si>
    <t>ERIKA NATALIA CABRERA CASTILLO</t>
  </si>
  <si>
    <t>DEPARTAMENTO DE CALIDAD EN LA GESTIÓN</t>
  </si>
  <si>
    <t>ANALISTA DE CALIDAD</t>
  </si>
  <si>
    <t>BARTOLA ALEXIS PÉREZ MATEO</t>
  </si>
  <si>
    <t>MONITOR DE CALIDAD</t>
  </si>
  <si>
    <t>LUCIA TAVERAS POLANCO</t>
  </si>
  <si>
    <t>FAUSTA SEGUNDA OVIEDO DIAZ</t>
  </si>
  <si>
    <t>CINTIA CLARIBEL ORTIZ GARCIA</t>
  </si>
  <si>
    <t>GISSELLE JOSEFINA TAVERA DUARTE</t>
  </si>
  <si>
    <t>DIRECCIÓN JURÍDICA</t>
  </si>
  <si>
    <t>ENCARGADO/A DEPARTAMENTO DE ELABORACIÓN DE DOCUMENTOS LEGALES</t>
  </si>
  <si>
    <t>ANA ELIZABETH PIMENTEL PAULINO</t>
  </si>
  <si>
    <t>ABOGADO/A</t>
  </si>
  <si>
    <t>ANNERYS GUZMÁN</t>
  </si>
  <si>
    <t>DIRECCIÓN DE ATENCION CIUDADANA</t>
  </si>
  <si>
    <t>ALTAGRACIA ORTIZ PINALES</t>
  </si>
  <si>
    <t>DIRECCIÓN DE ATENCIÓN CIUDADANA</t>
  </si>
  <si>
    <t>ENCARGADO/A GESTIÓN DE CONTENIDO</t>
  </si>
  <si>
    <t>MARIELYS CORPORAN CORONADO</t>
  </si>
  <si>
    <t>DEPARTAMENTO DE SERVICIO PRESENCIAL</t>
  </si>
  <si>
    <t>ENCARGADO/A DE OPERACIONES CAP</t>
  </si>
  <si>
    <t>MARTINA SEPTIMO ACEVEDO</t>
  </si>
  <si>
    <t>SUPERVISOR/A CAP</t>
  </si>
  <si>
    <t>ORLEIDYS ANAIS PEÑA SOTO</t>
  </si>
  <si>
    <t>QUIRCIDA DAMARE MATOS FELIZ</t>
  </si>
  <si>
    <t>YESENIA FRANCISCO GARCIA</t>
  </si>
  <si>
    <t xml:space="preserve">AUXILIAR ADMINISTRATIVO/A </t>
  </si>
  <si>
    <t>EMPLEADO DE CARRERA</t>
  </si>
  <si>
    <t>LUIS BOLIVAR ROA MATOS</t>
  </si>
  <si>
    <t>PATRICIA MIRABAL JIMÉNEZ</t>
  </si>
  <si>
    <t>FRANCIS MARIOLYS COLÁS</t>
  </si>
  <si>
    <t>GUILLERMINA AMADOR RAMÓN</t>
  </si>
  <si>
    <t>REPRESENTANTE DE SERVICIO AL CLIENTE</t>
  </si>
  <si>
    <t>EVELYN SHARINA MARTE HENRIQUEZ</t>
  </si>
  <si>
    <t>VIRGINIA YANNERIS CASTILLO SANTOS</t>
  </si>
  <si>
    <t>JESSICA ANTONIA SEGURA FERRERAS</t>
  </si>
  <si>
    <t>URIS HAIROL HICIANO GÓMEZ</t>
  </si>
  <si>
    <t>ESMERALDA MARMOLEJOS SANTOS</t>
  </si>
  <si>
    <t>TIARA ELIZABETH TAVAREZ ZAPATA</t>
  </si>
  <si>
    <t>YENDY SAMANTA RODRIGUEZ TIBURCIO</t>
  </si>
  <si>
    <t>MIORQUIS ESTHER PICHARDO PEÑA</t>
  </si>
  <si>
    <t>MARIO ALMONTE VENTURA</t>
  </si>
  <si>
    <t>EMILY ALMONTE CALVO</t>
  </si>
  <si>
    <t>ARIEL MOTA JIMENEZ</t>
  </si>
  <si>
    <t>NERIOLIS ORQUÍDEA ROSSÓ ENCARNACIÓN</t>
  </si>
  <si>
    <t>EMMI CAROLINA SANCHEZ</t>
  </si>
  <si>
    <t>JENNIFER DEL CARMEN PÉREZ</t>
  </si>
  <si>
    <t>YAWIDA ALTAGRACIA JONES</t>
  </si>
  <si>
    <t>HAROLD NASSEF RODRIGUEZ</t>
  </si>
  <si>
    <t>RONALD DIAZ</t>
  </si>
  <si>
    <t>ANA LIMAURY CORDERO</t>
  </si>
  <si>
    <t>YAKIRA GENAO</t>
  </si>
  <si>
    <t>BRAYAN THOMÁS COLON</t>
  </si>
  <si>
    <t>MARGARET DEL CARMEN PÉREZ</t>
  </si>
  <si>
    <t>ANA CELENIA RODRIGUEZ</t>
  </si>
  <si>
    <t>ERIBEL MEDRANO</t>
  </si>
  <si>
    <t xml:space="preserve">FRANCELYS NICOLE HENRIQUEZ </t>
  </si>
  <si>
    <t>FELIX ALBERTO MONTERO MONTERO</t>
  </si>
  <si>
    <t>DEPARTAMENTO DE SERVICIO NO PRESENCIAL</t>
  </si>
  <si>
    <t>ENCARGADO/A DEPARTAMENTO DE SERVICIO NO PRESENCIAL</t>
  </si>
  <si>
    <t>DANNY RAFAEL CASADO VICENTE</t>
  </si>
  <si>
    <t>SUPERVISOR/A DE OPERACIONES</t>
  </si>
  <si>
    <t>ROSA ELISA JIMENEZ VICENTE</t>
  </si>
  <si>
    <t>NARDA LISSET GUEVARA CORNIELLE</t>
  </si>
  <si>
    <t>NURYS MARGARITA CABREJA OLEA</t>
  </si>
  <si>
    <t>ELIZABETH VERAS GONZALEZ</t>
  </si>
  <si>
    <t>JUDITH OZORIA FERMIN</t>
  </si>
  <si>
    <t>DANIEL ISMAEL REYES TORRES</t>
  </si>
  <si>
    <t>MARIA MINERVA SANCHEZ PEGUERO</t>
  </si>
  <si>
    <t>NIDIA MARIA PULINARIO HERNANDEZ</t>
  </si>
  <si>
    <t xml:space="preserve">LEIRY LAURA MEJIA MENDEZ </t>
  </si>
  <si>
    <t>ROSAURA NACE</t>
  </si>
  <si>
    <t>ELIANA BEILIN ABREU ADAMEZ</t>
  </si>
  <si>
    <t>ESMERILIN JOSEFINA REYES MONSERRATE</t>
  </si>
  <si>
    <t>ARLENYS MARIEL OSORIA</t>
  </si>
  <si>
    <t>JUAN LUIS ULLOA CRUZ</t>
  </si>
  <si>
    <t>NELSON BERNARDO MATEO ABREU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</si>
  <si>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</si>
  <si>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</si>
  <si>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</si>
  <si>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</si>
  <si>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</si>
  <si>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</si>
  <si>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KARLO RESENDI FIGUEREO</t>
  </si>
  <si>
    <t>LAURA VIOLETA CASTILLO</t>
  </si>
  <si>
    <t>IVELISSE MOTA LÓPEZ</t>
  </si>
  <si>
    <t>MERADY ROSSIS TIBURCIO</t>
  </si>
  <si>
    <t>CESAR AUGUSTO PADILLA</t>
  </si>
  <si>
    <t>CAROL LISOMAR BURET DURAN</t>
  </si>
  <si>
    <t>WADY RAFAEL DIAZ</t>
  </si>
  <si>
    <t>NIEVE CABRERA VEGA</t>
  </si>
  <si>
    <t xml:space="preserve">HADY POLANCO RODRIGUEZ </t>
  </si>
  <si>
    <t xml:space="preserve">CARMEN ELIZABETH MORETA MATIAS 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</si>
  <si>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</si>
  <si>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</si>
  <si>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</si>
  <si>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</si>
  <si>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</si>
  <si>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CRISTIAN DE JESUS MOTA MEDINA</t>
  </si>
  <si>
    <t>DIRECCIÓN DE COMUNICACIONES</t>
  </si>
  <si>
    <t>ENCARGADO/A DEPARTAMENTO DE RELACIONES PÚBLICAS</t>
  </si>
  <si>
    <t xml:space="preserve">FÉLIX CASTILLO CAPOIS </t>
  </si>
  <si>
    <t xml:space="preserve">ENCARGADO/A DE DIVISIÓN DE PRENSA </t>
  </si>
  <si>
    <t>CARMEN ELIZABETH FELIZ ARIAS</t>
  </si>
  <si>
    <t>ENCARGADO/A DIVISIÓN DE PUBLICACIONES</t>
  </si>
  <si>
    <t>JOHNNY ALEXANDER GONZALEZ DURAN</t>
  </si>
  <si>
    <t>GESTOR DE REDES SOCIALES</t>
  </si>
  <si>
    <t>DHARA NOVA GARCIA</t>
  </si>
  <si>
    <t>YISEL ONDINA MENDEZ CORDERO</t>
  </si>
  <si>
    <t>FOTÓGRAFO (A)</t>
  </si>
  <si>
    <t>LUCIA ALMONTE VILLAR</t>
  </si>
  <si>
    <t>AUXILIAR DE COMUNICACIONES</t>
  </si>
  <si>
    <t>YDERSIS CRISTINA RODRIGUEZ POZO</t>
  </si>
  <si>
    <t xml:space="preserve">EPIFANIA FELIZ PÉREZ </t>
  </si>
  <si>
    <t>OFICIAL DE PROTOCOLO</t>
  </si>
  <si>
    <t>WANDA COLON ALCANTARA</t>
  </si>
  <si>
    <t>GESTOR DE PROTOCOLO</t>
  </si>
  <si>
    <t>VICTOR RAMON DUARTE ACOSTA</t>
  </si>
  <si>
    <t>CAMARÓGRAFO</t>
  </si>
  <si>
    <t>DIANNELY ADANESIS DE LEON BIVIECA</t>
  </si>
  <si>
    <t>DIRECTOR RELACIONES INTERNACIONALES</t>
  </si>
  <si>
    <t>TOTAL GENERAL: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</si>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</sst>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RD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Poppins"/>
    </font>
    <font>
      <b/>
      <sz val="10"/>
      <name val="Calibri"/>
      <family val="2"/>
      <scheme val="minor"/>
    </font>
    <font>
      <b/>
      <u/>
      <sz val="10"/>
      <name val="Poppins"/>
    </font>
    <font>
      <sz val="10"/>
      <name val="Poppins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3" borderId="0" xfId="0" applyFont="1" applyFill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4" fontId="10" fillId="0" borderId="0" xfId="0" applyNumberFormat="1" applyFont="1"/>
    <xf numFmtId="4" fontId="2" fillId="3" borderId="0" xfId="0" applyNumberFormat="1" applyFont="1" applyFill="1"/>
    <xf numFmtId="164" fontId="2" fillId="3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44" fontId="2" fillId="0" borderId="0" xfId="0" applyNumberFormat="1" applyFont="1"/>
    <xf numFmtId="0" fontId="4" fillId="0" borderId="0" xfId="0" applyFont="1"/>
    <xf numFmtId="44" fontId="2" fillId="0" borderId="0" xfId="1" applyFont="1"/>
    <xf numFmtId="4" fontId="4" fillId="0" borderId="0" xfId="0" applyNumberFormat="1" applyFont="1"/>
    <xf numFmtId="0" fontId="2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left"/>
    </xf>
    <xf numFmtId="164" fontId="2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113799</xdr:colOff>
      <xdr:row>1</xdr:row>
      <xdr:rowOff>36394</xdr:rowOff>
    </xdr:from>
    <xdr:ext cx="3635878" cy="1535229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9" y="226894"/>
          <a:ext cx="3635878" cy="1535229"/>
        </a:xfrm>
        <a:prstGeom prst="rect">
          <a:avLst/>
        </a:prstGeom>
      </xdr:spPr>
    </xdr:pic>
    <xdr:clientData/>
  </xdr:oneCellAnchor>
  <xdr:oneCellAnchor>
    <xdr:from>
      <xdr:col>4</xdr:col>
      <xdr:colOff>2471964</xdr:colOff>
      <xdr:row>0</xdr:row>
      <xdr:rowOff>156918</xdr:rowOff>
    </xdr:from>
    <xdr:ext cx="3741964" cy="1203797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970000" y="156918"/>
          <a:ext cx="3741964" cy="1203797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5:DU209"/>
  <sheetViews>
    <sheetView showGridLines="0" tabSelected="1" view="pageBreakPreview" topLeftCell="A12" zoomScale="30" zoomScaleNormal="42" zoomScaleSheetLayoutView="30" workbookViewId="0">
      <selection activeCell="A12" sqref="A1:XFD1048576"/>
    </sheetView>
  </sheetViews>
  <sheetFormatPr defaultColWidth="9.140625" defaultRowHeight="24.75" customHeight="1"/>
  <cols>
    <col min="1" max="1" width="10" style="1" customWidth="1"/>
    <col min="2" max="2" width="68.85546875" style="1" customWidth="1"/>
    <col min="3" max="3" width="50" style="2" customWidth="1"/>
    <col min="4" max="4" width="44" style="2" customWidth="1"/>
    <col min="5" max="5" width="57.5703125" style="1" customWidth="1"/>
    <col min="6" max="6" width="38.85546875" style="1" customWidth="1"/>
    <col min="7" max="7" width="39.5703125" style="1" customWidth="1"/>
    <col min="8" max="8" width="34.140625" style="1" customWidth="1"/>
    <col min="9" max="9" width="33.7109375" style="3" customWidth="1"/>
    <col min="10" max="10" width="33" style="1" customWidth="1"/>
    <col min="11" max="11" width="34.42578125" style="1" customWidth="1"/>
    <col min="12" max="12" width="36.42578125" style="1" customWidth="1"/>
    <col min="13" max="13" width="37.5703125" style="1" customWidth="1"/>
    <col min="14" max="16384" width="9.140625" style="1"/>
  </cols>
  <sheetData>
    <row r="5" spans="1:13" ht="24.75" customHeight="1">
      <c r="H5" s="1" t="s">
        <v>0</v>
      </c>
      <c r="J5" s="4"/>
    </row>
    <row r="7" spans="1:13" ht="24.75" customHeight="1">
      <c r="C7" s="5" t="s">
        <v>1</v>
      </c>
      <c r="D7" s="5"/>
      <c r="E7" s="5"/>
      <c r="F7" s="5"/>
      <c r="G7" s="5"/>
      <c r="H7" s="5"/>
      <c r="I7" s="5"/>
      <c r="J7" s="5"/>
      <c r="K7" s="6"/>
      <c r="L7" s="6"/>
      <c r="M7" s="6"/>
    </row>
    <row r="8" spans="1:13" ht="24.75" customHeight="1">
      <c r="C8" s="5" t="s">
        <v>2</v>
      </c>
      <c r="D8" s="5"/>
      <c r="E8" s="5"/>
      <c r="F8" s="5"/>
      <c r="G8" s="5"/>
      <c r="H8" s="5"/>
      <c r="I8" s="5"/>
      <c r="J8" s="7"/>
      <c r="K8" s="6"/>
      <c r="L8" s="6"/>
      <c r="M8" s="6"/>
    </row>
    <row r="9" spans="1:13" ht="24.75" customHeight="1">
      <c r="C9" s="5" t="s">
        <v>3</v>
      </c>
      <c r="D9" s="5"/>
      <c r="E9" s="5"/>
      <c r="F9" s="5"/>
      <c r="G9" s="5"/>
      <c r="H9" s="5"/>
      <c r="I9" s="5"/>
      <c r="J9" s="8"/>
    </row>
    <row r="10" spans="1:13" ht="24.75" customHeight="1">
      <c r="H10" s="4"/>
    </row>
    <row r="11" spans="1:13" s="11" customFormat="1" ht="24.75" customHeight="1">
      <c r="A11" s="9" t="s">
        <v>4</v>
      </c>
      <c r="B11" s="9" t="s">
        <v>5</v>
      </c>
      <c r="C11" s="10" t="s">
        <v>6</v>
      </c>
      <c r="D11" s="10" t="s">
        <v>7</v>
      </c>
      <c r="E11" s="10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16</v>
      </c>
    </row>
    <row r="12" spans="1:13" s="17" customFormat="1" ht="24.75" customHeight="1">
      <c r="A12" s="12">
        <v>1</v>
      </c>
      <c r="B12" s="13" t="s">
        <v>17</v>
      </c>
      <c r="C12" s="13" t="s">
        <v>18</v>
      </c>
      <c r="D12" s="13" t="s">
        <v>19</v>
      </c>
      <c r="E12" s="12" t="s">
        <v>20</v>
      </c>
      <c r="F12" s="14" t="s">
        <v>21</v>
      </c>
      <c r="G12" s="15">
        <v>295000</v>
      </c>
      <c r="H12" s="15">
        <f>+G12*2.87%</f>
        <v>8466.5</v>
      </c>
      <c r="I12" s="15">
        <v>58980.29</v>
      </c>
      <c r="J12" s="16">
        <f>162625*3.04%</f>
        <v>4943.8</v>
      </c>
      <c r="K12" s="15">
        <v>25</v>
      </c>
      <c r="L12" s="15">
        <f>H12+I12+J12+K12</f>
        <v>72415.590000000011</v>
      </c>
      <c r="M12" s="15">
        <f>+G12-L12</f>
        <v>222584.40999999997</v>
      </c>
    </row>
    <row r="13" spans="1:13" s="17" customFormat="1" ht="24.75" customHeight="1">
      <c r="A13" s="12">
        <v>2</v>
      </c>
      <c r="B13" s="13" t="s">
        <v>22</v>
      </c>
      <c r="C13" s="13" t="s">
        <v>18</v>
      </c>
      <c r="D13" s="13" t="s">
        <v>23</v>
      </c>
      <c r="E13" s="12" t="s">
        <v>20</v>
      </c>
      <c r="F13" s="14" t="s">
        <v>24</v>
      </c>
      <c r="G13" s="15">
        <v>130000</v>
      </c>
      <c r="H13" s="15">
        <f t="shared" ref="H13:H76" si="0">+G13*2.87%</f>
        <v>3731</v>
      </c>
      <c r="I13" s="15">
        <v>18824.59</v>
      </c>
      <c r="J13" s="18">
        <f t="shared" ref="J13:J76" si="1">+G13*3.04%</f>
        <v>3952</v>
      </c>
      <c r="K13" s="15">
        <v>2725.24</v>
      </c>
      <c r="L13" s="15">
        <f>H13+I13+J13+K13</f>
        <v>29232.83</v>
      </c>
      <c r="M13" s="15">
        <f t="shared" ref="M12:M75" si="2">+G13-L13</f>
        <v>100767.17</v>
      </c>
    </row>
    <row r="14" spans="1:13" s="17" customFormat="1" ht="24.75" customHeight="1">
      <c r="A14" s="12">
        <v>3</v>
      </c>
      <c r="B14" s="13" t="s">
        <v>25</v>
      </c>
      <c r="C14" s="13" t="s">
        <v>18</v>
      </c>
      <c r="D14" s="13" t="s">
        <v>26</v>
      </c>
      <c r="E14" s="12" t="s">
        <v>20</v>
      </c>
      <c r="F14" s="14" t="s">
        <v>24</v>
      </c>
      <c r="G14" s="15">
        <v>60000</v>
      </c>
      <c r="H14" s="15">
        <f t="shared" si="0"/>
        <v>1722</v>
      </c>
      <c r="I14" s="15">
        <v>3486.68</v>
      </c>
      <c r="J14" s="18">
        <f t="shared" si="1"/>
        <v>1824</v>
      </c>
      <c r="K14" s="15">
        <v>25</v>
      </c>
      <c r="L14" s="15">
        <f>H14+I14+J14+K14</f>
        <v>7057.68</v>
      </c>
      <c r="M14" s="15">
        <f t="shared" si="2"/>
        <v>52942.32</v>
      </c>
    </row>
    <row r="15" spans="1:13" s="17" customFormat="1" ht="24.75" customHeight="1">
      <c r="A15" s="12">
        <v>4</v>
      </c>
      <c r="B15" s="13" t="s">
        <v>27</v>
      </c>
      <c r="C15" s="13" t="s">
        <v>18</v>
      </c>
      <c r="D15" s="13" t="s">
        <v>28</v>
      </c>
      <c r="E15" s="12" t="s">
        <v>20</v>
      </c>
      <c r="F15" s="14" t="s">
        <v>24</v>
      </c>
      <c r="G15" s="15">
        <v>70000</v>
      </c>
      <c r="H15" s="15">
        <f t="shared" si="0"/>
        <v>2009</v>
      </c>
      <c r="I15" s="15">
        <v>5368.48</v>
      </c>
      <c r="J15" s="18">
        <f t="shared" si="1"/>
        <v>2128</v>
      </c>
      <c r="K15" s="15">
        <v>25</v>
      </c>
      <c r="L15" s="15">
        <f t="shared" ref="L15:L78" si="3">H15+I15+J15+K15</f>
        <v>9530.48</v>
      </c>
      <c r="M15" s="15">
        <f t="shared" si="2"/>
        <v>60469.520000000004</v>
      </c>
    </row>
    <row r="16" spans="1:13" s="23" customFormat="1" ht="24.75" customHeight="1">
      <c r="A16" s="12">
        <v>5</v>
      </c>
      <c r="B16" s="19" t="s">
        <v>29</v>
      </c>
      <c r="C16" s="19" t="s">
        <v>18</v>
      </c>
      <c r="D16" s="19" t="s">
        <v>30</v>
      </c>
      <c r="E16" s="20" t="s">
        <v>20</v>
      </c>
      <c r="F16" s="21" t="s">
        <v>21</v>
      </c>
      <c r="G16" s="22">
        <v>190000</v>
      </c>
      <c r="H16" s="15">
        <f t="shared" si="0"/>
        <v>5453</v>
      </c>
      <c r="I16" s="15">
        <v>33483.67</v>
      </c>
      <c r="J16" s="16">
        <f t="shared" ref="J16:J47" si="4">162625*3.04%</f>
        <v>4943.8</v>
      </c>
      <c r="K16" s="22">
        <v>25</v>
      </c>
      <c r="L16" s="15">
        <f t="shared" si="3"/>
        <v>43905.47</v>
      </c>
      <c r="M16" s="15">
        <f t="shared" si="2"/>
        <v>146094.53</v>
      </c>
    </row>
    <row r="17" spans="1:13" s="23" customFormat="1" ht="24.75" customHeight="1">
      <c r="A17" s="20">
        <v>6</v>
      </c>
      <c r="B17" s="19" t="s">
        <v>31</v>
      </c>
      <c r="C17" s="19" t="s">
        <v>18</v>
      </c>
      <c r="D17" s="19" t="s">
        <v>30</v>
      </c>
      <c r="E17" s="20" t="s">
        <v>20</v>
      </c>
      <c r="F17" s="21" t="s">
        <v>21</v>
      </c>
      <c r="G17" s="22">
        <v>175000</v>
      </c>
      <c r="H17" s="22">
        <f t="shared" si="0"/>
        <v>5022.5</v>
      </c>
      <c r="I17" s="22">
        <v>29841.29</v>
      </c>
      <c r="J17" s="16">
        <v>4943.8</v>
      </c>
      <c r="K17" s="22">
        <v>25</v>
      </c>
      <c r="L17" s="22">
        <f t="shared" si="3"/>
        <v>39832.590000000004</v>
      </c>
      <c r="M17" s="22">
        <f t="shared" si="2"/>
        <v>135167.41</v>
      </c>
    </row>
    <row r="18" spans="1:13" s="17" customFormat="1" ht="24.75" customHeight="1">
      <c r="A18" s="12">
        <v>7</v>
      </c>
      <c r="B18" s="13" t="s">
        <v>32</v>
      </c>
      <c r="C18" s="13" t="s">
        <v>33</v>
      </c>
      <c r="D18" s="13" t="s">
        <v>34</v>
      </c>
      <c r="E18" s="12" t="s">
        <v>20</v>
      </c>
      <c r="F18" s="14" t="s">
        <v>24</v>
      </c>
      <c r="G18" s="15">
        <v>30000</v>
      </c>
      <c r="H18" s="15">
        <f t="shared" si="0"/>
        <v>861</v>
      </c>
      <c r="I18" s="15">
        <v>0</v>
      </c>
      <c r="J18" s="18">
        <f t="shared" si="1"/>
        <v>912</v>
      </c>
      <c r="K18" s="15">
        <v>25</v>
      </c>
      <c r="L18" s="15">
        <f t="shared" si="3"/>
        <v>1798</v>
      </c>
      <c r="M18" s="15">
        <f t="shared" si="2"/>
        <v>28202</v>
      </c>
    </row>
    <row r="19" spans="1:13" s="17" customFormat="1" ht="24.75" customHeight="1">
      <c r="A19" s="12">
        <v>8</v>
      </c>
      <c r="B19" s="13" t="s">
        <v>35</v>
      </c>
      <c r="C19" s="13" t="s">
        <v>36</v>
      </c>
      <c r="D19" s="13" t="s">
        <v>37</v>
      </c>
      <c r="E19" s="12" t="s">
        <v>20</v>
      </c>
      <c r="F19" s="14" t="s">
        <v>21</v>
      </c>
      <c r="G19" s="15">
        <v>175000</v>
      </c>
      <c r="H19" s="15">
        <f t="shared" si="0"/>
        <v>5022.5</v>
      </c>
      <c r="I19" s="15">
        <v>29891.64</v>
      </c>
      <c r="J19" s="16">
        <f t="shared" si="4"/>
        <v>4943.8</v>
      </c>
      <c r="K19" s="15">
        <v>14118</v>
      </c>
      <c r="L19" s="15">
        <f t="shared" si="3"/>
        <v>53975.94</v>
      </c>
      <c r="M19" s="15">
        <f t="shared" si="2"/>
        <v>121024.06</v>
      </c>
    </row>
    <row r="20" spans="1:13" s="28" customFormat="1" ht="24.75" customHeight="1">
      <c r="A20" s="12">
        <v>9</v>
      </c>
      <c r="B20" s="24" t="s">
        <v>38</v>
      </c>
      <c r="C20" s="25" t="s">
        <v>39</v>
      </c>
      <c r="D20" s="25" t="s">
        <v>26</v>
      </c>
      <c r="E20" s="26" t="s">
        <v>20</v>
      </c>
      <c r="F20" s="24" t="s">
        <v>24</v>
      </c>
      <c r="G20" s="27">
        <v>30000</v>
      </c>
      <c r="H20" s="15">
        <f t="shared" si="0"/>
        <v>861</v>
      </c>
      <c r="I20" s="27">
        <v>0</v>
      </c>
      <c r="J20" s="18">
        <f t="shared" si="1"/>
        <v>912</v>
      </c>
      <c r="K20" s="27">
        <v>25</v>
      </c>
      <c r="L20" s="15">
        <f t="shared" si="3"/>
        <v>1798</v>
      </c>
      <c r="M20" s="15">
        <f t="shared" si="2"/>
        <v>28202</v>
      </c>
    </row>
    <row r="21" spans="1:13" s="17" customFormat="1" ht="24.75" customHeight="1">
      <c r="A21" s="12">
        <v>10</v>
      </c>
      <c r="B21" s="14" t="s">
        <v>40</v>
      </c>
      <c r="C21" s="25" t="s">
        <v>39</v>
      </c>
      <c r="D21" s="13" t="s">
        <v>41</v>
      </c>
      <c r="E21" s="12" t="s">
        <v>20</v>
      </c>
      <c r="F21" s="14" t="s">
        <v>21</v>
      </c>
      <c r="G21" s="15">
        <v>130000</v>
      </c>
      <c r="H21" s="15">
        <f t="shared" si="0"/>
        <v>3731</v>
      </c>
      <c r="I21" s="15">
        <v>19162.12</v>
      </c>
      <c r="J21" s="18">
        <f t="shared" si="1"/>
        <v>3952</v>
      </c>
      <c r="K21" s="15">
        <v>25</v>
      </c>
      <c r="L21" s="15">
        <f t="shared" si="3"/>
        <v>26870.12</v>
      </c>
      <c r="M21" s="15">
        <f t="shared" si="2"/>
        <v>103129.88</v>
      </c>
    </row>
    <row r="22" spans="1:13" s="17" customFormat="1" ht="24.75" customHeight="1">
      <c r="A22" s="12">
        <v>11</v>
      </c>
      <c r="B22" s="14" t="s">
        <v>42</v>
      </c>
      <c r="C22" s="13" t="s">
        <v>36</v>
      </c>
      <c r="D22" s="13" t="s">
        <v>43</v>
      </c>
      <c r="E22" s="12" t="s">
        <v>20</v>
      </c>
      <c r="F22" s="14" t="s">
        <v>24</v>
      </c>
      <c r="G22" s="15">
        <v>130000</v>
      </c>
      <c r="H22" s="15">
        <f t="shared" si="0"/>
        <v>3731</v>
      </c>
      <c r="I22" s="15">
        <v>19162.12</v>
      </c>
      <c r="J22" s="18">
        <f t="shared" si="1"/>
        <v>3952</v>
      </c>
      <c r="K22" s="15">
        <v>4243.26</v>
      </c>
      <c r="L22" s="15">
        <f t="shared" si="3"/>
        <v>31088.379999999997</v>
      </c>
      <c r="M22" s="15">
        <f t="shared" si="2"/>
        <v>98911.62</v>
      </c>
    </row>
    <row r="23" spans="1:13" s="17" customFormat="1" ht="24.75" customHeight="1">
      <c r="A23" s="12">
        <v>12</v>
      </c>
      <c r="B23" s="14" t="s">
        <v>44</v>
      </c>
      <c r="C23" s="13" t="s">
        <v>45</v>
      </c>
      <c r="D23" s="13" t="s">
        <v>46</v>
      </c>
      <c r="E23" s="12" t="s">
        <v>20</v>
      </c>
      <c r="F23" s="14" t="s">
        <v>24</v>
      </c>
      <c r="G23" s="15">
        <v>70000</v>
      </c>
      <c r="H23" s="15">
        <f t="shared" si="0"/>
        <v>2009</v>
      </c>
      <c r="I23" s="15">
        <v>5368.48</v>
      </c>
      <c r="J23" s="18">
        <f t="shared" si="1"/>
        <v>2128</v>
      </c>
      <c r="K23" s="15">
        <v>25</v>
      </c>
      <c r="L23" s="15">
        <f t="shared" si="3"/>
        <v>9530.48</v>
      </c>
      <c r="M23" s="15">
        <f t="shared" si="2"/>
        <v>60469.520000000004</v>
      </c>
    </row>
    <row r="24" spans="1:13" s="17" customFormat="1" ht="24.75" customHeight="1">
      <c r="A24" s="12">
        <v>13</v>
      </c>
      <c r="B24" s="14" t="s">
        <v>47</v>
      </c>
      <c r="C24" s="13" t="s">
        <v>45</v>
      </c>
      <c r="D24" s="13" t="s">
        <v>48</v>
      </c>
      <c r="E24" s="12" t="s">
        <v>20</v>
      </c>
      <c r="F24" s="14" t="s">
        <v>21</v>
      </c>
      <c r="G24" s="15">
        <v>100000</v>
      </c>
      <c r="H24" s="15">
        <f t="shared" si="0"/>
        <v>2870</v>
      </c>
      <c r="I24" s="15">
        <v>12105.37</v>
      </c>
      <c r="J24" s="18">
        <f t="shared" si="1"/>
        <v>3040</v>
      </c>
      <c r="K24" s="15">
        <v>25</v>
      </c>
      <c r="L24" s="15">
        <f t="shared" si="3"/>
        <v>18040.370000000003</v>
      </c>
      <c r="M24" s="15">
        <f t="shared" si="2"/>
        <v>81959.63</v>
      </c>
    </row>
    <row r="25" spans="1:13" s="17" customFormat="1" ht="24.75" customHeight="1">
      <c r="A25" s="12">
        <v>14</v>
      </c>
      <c r="B25" s="14" t="s">
        <v>49</v>
      </c>
      <c r="C25" s="13" t="s">
        <v>45</v>
      </c>
      <c r="D25" s="13" t="s">
        <v>50</v>
      </c>
      <c r="E25" s="12" t="s">
        <v>20</v>
      </c>
      <c r="F25" s="14" t="s">
        <v>21</v>
      </c>
      <c r="G25" s="15">
        <v>100000</v>
      </c>
      <c r="H25" s="15">
        <f t="shared" si="0"/>
        <v>2870</v>
      </c>
      <c r="I25" s="15">
        <v>12105.37</v>
      </c>
      <c r="J25" s="18">
        <f t="shared" si="1"/>
        <v>3040</v>
      </c>
      <c r="K25" s="15">
        <v>25</v>
      </c>
      <c r="L25" s="15">
        <f t="shared" si="3"/>
        <v>18040.370000000003</v>
      </c>
      <c r="M25" s="15">
        <f t="shared" si="2"/>
        <v>81959.63</v>
      </c>
    </row>
    <row r="26" spans="1:13" s="17" customFormat="1" ht="24.75" customHeight="1">
      <c r="A26" s="12">
        <v>15</v>
      </c>
      <c r="B26" s="14" t="s">
        <v>51</v>
      </c>
      <c r="C26" s="13" t="s">
        <v>52</v>
      </c>
      <c r="D26" s="13" t="s">
        <v>53</v>
      </c>
      <c r="E26" s="12" t="s">
        <v>20</v>
      </c>
      <c r="F26" s="14" t="s">
        <v>21</v>
      </c>
      <c r="G26" s="15">
        <v>100000</v>
      </c>
      <c r="H26" s="15">
        <f t="shared" si="0"/>
        <v>2870</v>
      </c>
      <c r="I26" s="15">
        <v>12105.37</v>
      </c>
      <c r="J26" s="18">
        <f t="shared" si="1"/>
        <v>3040</v>
      </c>
      <c r="K26" s="15">
        <v>25</v>
      </c>
      <c r="L26" s="15">
        <f t="shared" si="3"/>
        <v>18040.370000000003</v>
      </c>
      <c r="M26" s="15">
        <f t="shared" si="2"/>
        <v>81959.63</v>
      </c>
    </row>
    <row r="27" spans="1:13" s="17" customFormat="1" ht="24.75" customHeight="1">
      <c r="A27" s="12">
        <v>16</v>
      </c>
      <c r="B27" s="14" t="s">
        <v>54</v>
      </c>
      <c r="C27" s="13" t="s">
        <v>52</v>
      </c>
      <c r="D27" s="13" t="s">
        <v>55</v>
      </c>
      <c r="E27" s="12" t="s">
        <v>20</v>
      </c>
      <c r="F27" s="14" t="s">
        <v>24</v>
      </c>
      <c r="G27" s="15">
        <v>40000</v>
      </c>
      <c r="H27" s="15">
        <f t="shared" si="0"/>
        <v>1148</v>
      </c>
      <c r="I27" s="15">
        <v>442.65</v>
      </c>
      <c r="J27" s="18">
        <f t="shared" si="1"/>
        <v>1216</v>
      </c>
      <c r="K27" s="15">
        <v>25</v>
      </c>
      <c r="L27" s="15">
        <f t="shared" si="3"/>
        <v>2831.65</v>
      </c>
      <c r="M27" s="15">
        <f t="shared" si="2"/>
        <v>37168.35</v>
      </c>
    </row>
    <row r="28" spans="1:13" s="17" customFormat="1" ht="24.75" customHeight="1">
      <c r="A28" s="12">
        <v>17</v>
      </c>
      <c r="B28" s="14" t="s">
        <v>56</v>
      </c>
      <c r="C28" s="13" t="s">
        <v>52</v>
      </c>
      <c r="D28" s="13" t="s">
        <v>55</v>
      </c>
      <c r="E28" s="12" t="s">
        <v>20</v>
      </c>
      <c r="F28" s="14" t="s">
        <v>21</v>
      </c>
      <c r="G28" s="15">
        <v>60000</v>
      </c>
      <c r="H28" s="15">
        <f t="shared" si="0"/>
        <v>1722</v>
      </c>
      <c r="I28" s="15">
        <v>3486.68</v>
      </c>
      <c r="J28" s="18">
        <f t="shared" si="1"/>
        <v>1824</v>
      </c>
      <c r="K28" s="15">
        <v>25</v>
      </c>
      <c r="L28" s="15">
        <f t="shared" si="3"/>
        <v>7057.68</v>
      </c>
      <c r="M28" s="15">
        <f t="shared" si="2"/>
        <v>52942.32</v>
      </c>
    </row>
    <row r="29" spans="1:13" s="17" customFormat="1" ht="24.75" customHeight="1">
      <c r="A29" s="12">
        <v>18</v>
      </c>
      <c r="B29" s="14" t="s">
        <v>57</v>
      </c>
      <c r="C29" s="13" t="s">
        <v>58</v>
      </c>
      <c r="D29" s="13" t="s">
        <v>59</v>
      </c>
      <c r="E29" s="12" t="s">
        <v>20</v>
      </c>
      <c r="F29" s="14" t="s">
        <v>24</v>
      </c>
      <c r="G29" s="15">
        <v>175000</v>
      </c>
      <c r="H29" s="15">
        <f t="shared" si="0"/>
        <v>5022.5</v>
      </c>
      <c r="I29" s="15">
        <v>29841.29</v>
      </c>
      <c r="J29" s="18">
        <f t="shared" si="4"/>
        <v>4943.8</v>
      </c>
      <c r="K29" s="15">
        <v>1525</v>
      </c>
      <c r="L29" s="15">
        <f t="shared" si="3"/>
        <v>41332.590000000004</v>
      </c>
      <c r="M29" s="15">
        <f t="shared" si="2"/>
        <v>133667.41</v>
      </c>
    </row>
    <row r="30" spans="1:13" s="17" customFormat="1" ht="24.75" customHeight="1">
      <c r="A30" s="12">
        <v>19</v>
      </c>
      <c r="B30" s="13" t="s">
        <v>60</v>
      </c>
      <c r="C30" s="13" t="s">
        <v>61</v>
      </c>
      <c r="D30" s="13" t="s">
        <v>30</v>
      </c>
      <c r="E30" s="12" t="s">
        <v>20</v>
      </c>
      <c r="F30" s="14" t="s">
        <v>21</v>
      </c>
      <c r="G30" s="15">
        <v>125000</v>
      </c>
      <c r="H30" s="15">
        <f t="shared" si="0"/>
        <v>3587.5</v>
      </c>
      <c r="I30" s="15">
        <v>17985.990000000002</v>
      </c>
      <c r="J30" s="18">
        <f t="shared" si="1"/>
        <v>3800</v>
      </c>
      <c r="K30" s="15">
        <v>25</v>
      </c>
      <c r="L30" s="15">
        <f t="shared" si="3"/>
        <v>25398.49</v>
      </c>
      <c r="M30" s="15">
        <f t="shared" si="2"/>
        <v>99601.51</v>
      </c>
    </row>
    <row r="31" spans="1:13" s="17" customFormat="1" ht="24.75" customHeight="1">
      <c r="A31" s="12">
        <v>20</v>
      </c>
      <c r="B31" s="14" t="s">
        <v>62</v>
      </c>
      <c r="C31" s="13" t="s">
        <v>58</v>
      </c>
      <c r="D31" s="13" t="s">
        <v>26</v>
      </c>
      <c r="E31" s="12" t="s">
        <v>20</v>
      </c>
      <c r="F31" s="14" t="s">
        <v>24</v>
      </c>
      <c r="G31" s="15">
        <v>30000</v>
      </c>
      <c r="H31" s="15">
        <f t="shared" si="0"/>
        <v>861</v>
      </c>
      <c r="I31" s="15">
        <v>0</v>
      </c>
      <c r="J31" s="18">
        <f t="shared" si="1"/>
        <v>912</v>
      </c>
      <c r="K31" s="15">
        <v>25</v>
      </c>
      <c r="L31" s="15">
        <f t="shared" si="3"/>
        <v>1798</v>
      </c>
      <c r="M31" s="15">
        <f t="shared" si="2"/>
        <v>28202</v>
      </c>
    </row>
    <row r="32" spans="1:13" s="17" customFormat="1" ht="24.75" customHeight="1">
      <c r="A32" s="12">
        <v>21</v>
      </c>
      <c r="B32" s="14" t="s">
        <v>63</v>
      </c>
      <c r="C32" s="13" t="s">
        <v>64</v>
      </c>
      <c r="D32" s="13" t="s">
        <v>30</v>
      </c>
      <c r="E32" s="12" t="s">
        <v>20</v>
      </c>
      <c r="F32" s="14" t="s">
        <v>21</v>
      </c>
      <c r="G32" s="15">
        <v>150000</v>
      </c>
      <c r="H32" s="15">
        <f t="shared" si="0"/>
        <v>4305</v>
      </c>
      <c r="I32" s="15">
        <v>23866.62</v>
      </c>
      <c r="J32" s="18">
        <f t="shared" si="1"/>
        <v>4560</v>
      </c>
      <c r="K32" s="15">
        <v>35</v>
      </c>
      <c r="L32" s="15">
        <f t="shared" si="3"/>
        <v>32766.62</v>
      </c>
      <c r="M32" s="15">
        <f t="shared" si="2"/>
        <v>117233.38</v>
      </c>
    </row>
    <row r="33" spans="1:13" s="17" customFormat="1" ht="24.75" customHeight="1">
      <c r="A33" s="12">
        <v>22</v>
      </c>
      <c r="B33" s="14" t="s">
        <v>65</v>
      </c>
      <c r="C33" s="13" t="s">
        <v>64</v>
      </c>
      <c r="D33" s="13" t="s">
        <v>66</v>
      </c>
      <c r="E33" s="12" t="s">
        <v>20</v>
      </c>
      <c r="F33" s="14" t="s">
        <v>21</v>
      </c>
      <c r="G33" s="15">
        <v>80000</v>
      </c>
      <c r="H33" s="15">
        <f t="shared" si="0"/>
        <v>2296</v>
      </c>
      <c r="I33" s="15">
        <v>7400.87</v>
      </c>
      <c r="J33" s="18">
        <f t="shared" si="1"/>
        <v>2432</v>
      </c>
      <c r="K33" s="15">
        <v>25</v>
      </c>
      <c r="L33" s="15">
        <f t="shared" si="3"/>
        <v>12153.869999999999</v>
      </c>
      <c r="M33" s="15">
        <f t="shared" si="2"/>
        <v>67846.13</v>
      </c>
    </row>
    <row r="34" spans="1:13" s="17" customFormat="1" ht="24.75" customHeight="1">
      <c r="A34" s="12">
        <v>23</v>
      </c>
      <c r="B34" s="14" t="s">
        <v>67</v>
      </c>
      <c r="C34" s="13" t="s">
        <v>64</v>
      </c>
      <c r="D34" s="13" t="s">
        <v>68</v>
      </c>
      <c r="E34" s="12" t="s">
        <v>20</v>
      </c>
      <c r="F34" s="14" t="s">
        <v>21</v>
      </c>
      <c r="G34" s="15">
        <v>40000</v>
      </c>
      <c r="H34" s="15">
        <f t="shared" si="0"/>
        <v>1148</v>
      </c>
      <c r="I34" s="15">
        <v>442.65</v>
      </c>
      <c r="J34" s="18">
        <f t="shared" si="1"/>
        <v>1216</v>
      </c>
      <c r="K34" s="15">
        <v>25</v>
      </c>
      <c r="L34" s="15">
        <f t="shared" si="3"/>
        <v>2831.65</v>
      </c>
      <c r="M34" s="15">
        <f t="shared" si="2"/>
        <v>37168.35</v>
      </c>
    </row>
    <row r="35" spans="1:13" s="17" customFormat="1" ht="24.75" customHeight="1">
      <c r="A35" s="12">
        <v>24</v>
      </c>
      <c r="B35" s="14" t="s">
        <v>69</v>
      </c>
      <c r="C35" s="13" t="s">
        <v>64</v>
      </c>
      <c r="D35" s="13" t="s">
        <v>68</v>
      </c>
      <c r="E35" s="12" t="s">
        <v>20</v>
      </c>
      <c r="F35" s="14" t="s">
        <v>21</v>
      </c>
      <c r="G35" s="15">
        <v>40000</v>
      </c>
      <c r="H35" s="15">
        <f t="shared" si="0"/>
        <v>1148</v>
      </c>
      <c r="I35" s="15">
        <v>442.65</v>
      </c>
      <c r="J35" s="18">
        <f t="shared" si="1"/>
        <v>1216</v>
      </c>
      <c r="K35" s="15">
        <v>25</v>
      </c>
      <c r="L35" s="15">
        <f t="shared" si="3"/>
        <v>2831.65</v>
      </c>
      <c r="M35" s="15">
        <f t="shared" si="2"/>
        <v>37168.35</v>
      </c>
    </row>
    <row r="36" spans="1:13" s="17" customFormat="1" ht="24.75" customHeight="1">
      <c r="A36" s="12">
        <v>25</v>
      </c>
      <c r="B36" s="14" t="s">
        <v>70</v>
      </c>
      <c r="C36" s="13" t="s">
        <v>71</v>
      </c>
      <c r="D36" s="29" t="s">
        <v>72</v>
      </c>
      <c r="E36" s="12" t="s">
        <v>20</v>
      </c>
      <c r="F36" s="14" t="s">
        <v>24</v>
      </c>
      <c r="G36" s="15">
        <v>155000</v>
      </c>
      <c r="H36" s="15">
        <f t="shared" si="0"/>
        <v>4448.5</v>
      </c>
      <c r="I36" s="15">
        <v>25042.74</v>
      </c>
      <c r="J36" s="18">
        <f t="shared" si="1"/>
        <v>4712</v>
      </c>
      <c r="K36" s="15">
        <v>6284.49</v>
      </c>
      <c r="L36" s="15">
        <f t="shared" si="3"/>
        <v>40487.730000000003</v>
      </c>
      <c r="M36" s="15">
        <f t="shared" si="2"/>
        <v>114512.26999999999</v>
      </c>
    </row>
    <row r="37" spans="1:13" s="17" customFormat="1" ht="24.75" customHeight="1">
      <c r="A37" s="12">
        <v>26</v>
      </c>
      <c r="B37" s="13" t="s">
        <v>73</v>
      </c>
      <c r="C37" s="13" t="s">
        <v>71</v>
      </c>
      <c r="D37" s="13" t="s">
        <v>26</v>
      </c>
      <c r="E37" s="12" t="s">
        <v>20</v>
      </c>
      <c r="F37" s="14" t="s">
        <v>24</v>
      </c>
      <c r="G37" s="15">
        <v>30000</v>
      </c>
      <c r="H37" s="15">
        <f t="shared" si="0"/>
        <v>861</v>
      </c>
      <c r="I37" s="15">
        <v>0</v>
      </c>
      <c r="J37" s="18">
        <f t="shared" si="1"/>
        <v>912</v>
      </c>
      <c r="K37" s="15">
        <v>2725.24</v>
      </c>
      <c r="L37" s="15">
        <f t="shared" si="3"/>
        <v>4498.24</v>
      </c>
      <c r="M37" s="15">
        <f t="shared" si="2"/>
        <v>25501.760000000002</v>
      </c>
    </row>
    <row r="38" spans="1:13" s="17" customFormat="1" ht="24.75" customHeight="1">
      <c r="A38" s="12">
        <v>27</v>
      </c>
      <c r="B38" s="14" t="s">
        <v>74</v>
      </c>
      <c r="C38" s="13" t="s">
        <v>71</v>
      </c>
      <c r="D38" s="30" t="s">
        <v>75</v>
      </c>
      <c r="E38" s="12" t="s">
        <v>20</v>
      </c>
      <c r="F38" s="14" t="s">
        <v>24</v>
      </c>
      <c r="G38" s="15">
        <v>100000</v>
      </c>
      <c r="H38" s="15">
        <f t="shared" si="0"/>
        <v>2870</v>
      </c>
      <c r="I38" s="15">
        <v>12105.37</v>
      </c>
      <c r="J38" s="18">
        <f t="shared" si="1"/>
        <v>3040</v>
      </c>
      <c r="K38" s="15">
        <v>25</v>
      </c>
      <c r="L38" s="15">
        <f t="shared" si="3"/>
        <v>18040.370000000003</v>
      </c>
      <c r="M38" s="15">
        <f t="shared" si="2"/>
        <v>81959.63</v>
      </c>
    </row>
    <row r="39" spans="1:13" s="17" customFormat="1" ht="24.75" customHeight="1">
      <c r="A39" s="12">
        <v>28</v>
      </c>
      <c r="B39" s="14" t="s">
        <v>76</v>
      </c>
      <c r="C39" s="13" t="s">
        <v>71</v>
      </c>
      <c r="D39" s="13" t="s">
        <v>77</v>
      </c>
      <c r="E39" s="12" t="s">
        <v>20</v>
      </c>
      <c r="F39" s="14" t="s">
        <v>24</v>
      </c>
      <c r="G39" s="15">
        <v>60000</v>
      </c>
      <c r="H39" s="15">
        <f t="shared" si="0"/>
        <v>1722</v>
      </c>
      <c r="I39" s="15">
        <v>3216.65</v>
      </c>
      <c r="J39" s="18">
        <f t="shared" si="1"/>
        <v>1824</v>
      </c>
      <c r="K39" s="15">
        <v>1375.12</v>
      </c>
      <c r="L39" s="15">
        <f t="shared" si="3"/>
        <v>8137.7699999999995</v>
      </c>
      <c r="M39" s="15">
        <f t="shared" si="2"/>
        <v>51862.23</v>
      </c>
    </row>
    <row r="40" spans="1:13" s="17" customFormat="1" ht="24.75" customHeight="1">
      <c r="A40" s="12">
        <v>29</v>
      </c>
      <c r="B40" s="14" t="s">
        <v>78</v>
      </c>
      <c r="C40" s="13" t="s">
        <v>71</v>
      </c>
      <c r="D40" s="13" t="s">
        <v>79</v>
      </c>
      <c r="E40" s="12" t="s">
        <v>20</v>
      </c>
      <c r="F40" s="14" t="s">
        <v>24</v>
      </c>
      <c r="G40" s="15">
        <v>30000</v>
      </c>
      <c r="H40" s="15">
        <f t="shared" si="0"/>
        <v>861</v>
      </c>
      <c r="I40" s="15">
        <v>0</v>
      </c>
      <c r="J40" s="18">
        <f t="shared" si="1"/>
        <v>912</v>
      </c>
      <c r="K40" s="15">
        <v>1375.12</v>
      </c>
      <c r="L40" s="15">
        <f t="shared" si="3"/>
        <v>3148.12</v>
      </c>
      <c r="M40" s="15">
        <f t="shared" si="2"/>
        <v>26851.88</v>
      </c>
    </row>
    <row r="41" spans="1:13" s="17" customFormat="1" ht="24.75" customHeight="1">
      <c r="A41" s="12">
        <v>30</v>
      </c>
      <c r="B41" s="13" t="s">
        <v>80</v>
      </c>
      <c r="C41" s="13" t="s">
        <v>71</v>
      </c>
      <c r="D41" s="13" t="s">
        <v>79</v>
      </c>
      <c r="E41" s="12" t="s">
        <v>20</v>
      </c>
      <c r="F41" s="14" t="s">
        <v>24</v>
      </c>
      <c r="G41" s="15">
        <v>30000</v>
      </c>
      <c r="H41" s="15">
        <f t="shared" si="0"/>
        <v>861</v>
      </c>
      <c r="I41" s="15">
        <v>0</v>
      </c>
      <c r="J41" s="18">
        <f t="shared" si="1"/>
        <v>912</v>
      </c>
      <c r="K41" s="15">
        <v>25</v>
      </c>
      <c r="L41" s="15">
        <f t="shared" si="3"/>
        <v>1798</v>
      </c>
      <c r="M41" s="15">
        <f t="shared" si="2"/>
        <v>28202</v>
      </c>
    </row>
    <row r="42" spans="1:13" s="17" customFormat="1" ht="24.75" customHeight="1">
      <c r="A42" s="12">
        <v>31</v>
      </c>
      <c r="B42" s="14" t="s">
        <v>81</v>
      </c>
      <c r="C42" s="13" t="s">
        <v>71</v>
      </c>
      <c r="D42" s="13" t="s">
        <v>79</v>
      </c>
      <c r="E42" s="12" t="s">
        <v>20</v>
      </c>
      <c r="F42" s="14" t="s">
        <v>24</v>
      </c>
      <c r="G42" s="15">
        <v>30000</v>
      </c>
      <c r="H42" s="15">
        <f t="shared" si="0"/>
        <v>861</v>
      </c>
      <c r="I42" s="15">
        <v>0</v>
      </c>
      <c r="J42" s="18">
        <f t="shared" si="1"/>
        <v>912</v>
      </c>
      <c r="K42" s="15">
        <v>25</v>
      </c>
      <c r="L42" s="15">
        <f t="shared" si="3"/>
        <v>1798</v>
      </c>
      <c r="M42" s="15">
        <f t="shared" si="2"/>
        <v>28202</v>
      </c>
    </row>
    <row r="43" spans="1:13" s="23" customFormat="1" ht="24.75" customHeight="1">
      <c r="A43" s="20">
        <v>32</v>
      </c>
      <c r="B43" s="21" t="s">
        <v>82</v>
      </c>
      <c r="C43" s="19" t="s">
        <v>71</v>
      </c>
      <c r="D43" s="19" t="s">
        <v>79</v>
      </c>
      <c r="E43" s="20" t="s">
        <v>20</v>
      </c>
      <c r="F43" s="21" t="s">
        <v>24</v>
      </c>
      <c r="G43" s="22">
        <v>30000</v>
      </c>
      <c r="H43" s="22">
        <f>+G43*2.87%</f>
        <v>861</v>
      </c>
      <c r="I43" s="22">
        <v>0</v>
      </c>
      <c r="J43" s="16">
        <f>+G43*3.04%</f>
        <v>912</v>
      </c>
      <c r="K43" s="22">
        <v>25</v>
      </c>
      <c r="L43" s="22">
        <f t="shared" si="3"/>
        <v>1798</v>
      </c>
      <c r="M43" s="22">
        <f t="shared" si="2"/>
        <v>28202</v>
      </c>
    </row>
    <row r="44" spans="1:13" s="17" customFormat="1" ht="24.75" customHeight="1">
      <c r="A44" s="12">
        <v>33</v>
      </c>
      <c r="B44" s="14" t="s">
        <v>83</v>
      </c>
      <c r="C44" s="13" t="s">
        <v>71</v>
      </c>
      <c r="D44" s="13" t="s">
        <v>79</v>
      </c>
      <c r="E44" s="12" t="s">
        <v>20</v>
      </c>
      <c r="F44" s="14" t="s">
        <v>24</v>
      </c>
      <c r="G44" s="15">
        <v>30000</v>
      </c>
      <c r="H44" s="15">
        <f t="shared" si="0"/>
        <v>861</v>
      </c>
      <c r="I44" s="15">
        <v>0</v>
      </c>
      <c r="J44" s="18">
        <f t="shared" si="1"/>
        <v>912</v>
      </c>
      <c r="K44" s="15">
        <v>25</v>
      </c>
      <c r="L44" s="15">
        <f t="shared" si="3"/>
        <v>1798</v>
      </c>
      <c r="M44" s="15">
        <f t="shared" si="2"/>
        <v>28202</v>
      </c>
    </row>
    <row r="45" spans="1:13" s="17" customFormat="1" ht="24.75" customHeight="1">
      <c r="A45" s="12">
        <v>34</v>
      </c>
      <c r="B45" s="14" t="s">
        <v>84</v>
      </c>
      <c r="C45" s="13" t="s">
        <v>71</v>
      </c>
      <c r="D45" s="13" t="s">
        <v>79</v>
      </c>
      <c r="E45" s="12" t="s">
        <v>20</v>
      </c>
      <c r="F45" s="14" t="s">
        <v>24</v>
      </c>
      <c r="G45" s="15">
        <v>30000</v>
      </c>
      <c r="H45" s="15">
        <f t="shared" si="0"/>
        <v>861</v>
      </c>
      <c r="I45" s="15">
        <v>0</v>
      </c>
      <c r="J45" s="18">
        <f t="shared" si="1"/>
        <v>912</v>
      </c>
      <c r="K45" s="15">
        <v>25</v>
      </c>
      <c r="L45" s="15">
        <f t="shared" si="3"/>
        <v>1798</v>
      </c>
      <c r="M45" s="15">
        <f t="shared" si="2"/>
        <v>28202</v>
      </c>
    </row>
    <row r="46" spans="1:13" s="17" customFormat="1" ht="24.75" customHeight="1">
      <c r="A46" s="12">
        <v>35</v>
      </c>
      <c r="B46" s="14" t="s">
        <v>85</v>
      </c>
      <c r="C46" s="13" t="s">
        <v>71</v>
      </c>
      <c r="D46" s="13" t="s">
        <v>79</v>
      </c>
      <c r="E46" s="12" t="s">
        <v>20</v>
      </c>
      <c r="F46" s="14" t="s">
        <v>24</v>
      </c>
      <c r="G46" s="15">
        <v>30000</v>
      </c>
      <c r="H46" s="15">
        <f t="shared" si="0"/>
        <v>861</v>
      </c>
      <c r="I46" s="15">
        <v>0</v>
      </c>
      <c r="J46" s="18">
        <f t="shared" si="1"/>
        <v>912</v>
      </c>
      <c r="K46" s="15">
        <v>25</v>
      </c>
      <c r="L46" s="15">
        <f t="shared" si="3"/>
        <v>1798</v>
      </c>
      <c r="M46" s="15">
        <f t="shared" si="2"/>
        <v>28202</v>
      </c>
    </row>
    <row r="47" spans="1:13" s="17" customFormat="1" ht="24.75" customHeight="1">
      <c r="A47" s="12">
        <v>36</v>
      </c>
      <c r="B47" s="14" t="s">
        <v>86</v>
      </c>
      <c r="C47" s="13" t="s">
        <v>87</v>
      </c>
      <c r="D47" s="13" t="s">
        <v>88</v>
      </c>
      <c r="E47" s="12" t="s">
        <v>20</v>
      </c>
      <c r="F47" s="14" t="s">
        <v>21</v>
      </c>
      <c r="G47" s="15">
        <v>175000</v>
      </c>
      <c r="H47" s="15">
        <f t="shared" si="0"/>
        <v>5022.5</v>
      </c>
      <c r="I47" s="15">
        <v>29891.64</v>
      </c>
      <c r="J47" s="18">
        <f t="shared" si="4"/>
        <v>4943.8</v>
      </c>
      <c r="K47" s="15">
        <v>25</v>
      </c>
      <c r="L47" s="15">
        <f t="shared" si="3"/>
        <v>39882.94</v>
      </c>
      <c r="M47" s="15">
        <f t="shared" si="2"/>
        <v>135117.06</v>
      </c>
    </row>
    <row r="48" spans="1:13" s="17" customFormat="1" ht="24.75" customHeight="1">
      <c r="A48" s="12">
        <v>37</v>
      </c>
      <c r="B48" s="14" t="s">
        <v>89</v>
      </c>
      <c r="C48" s="13" t="s">
        <v>87</v>
      </c>
      <c r="D48" s="13" t="s">
        <v>90</v>
      </c>
      <c r="E48" s="12" t="s">
        <v>20</v>
      </c>
      <c r="F48" s="14" t="s">
        <v>24</v>
      </c>
      <c r="G48" s="15">
        <v>35000</v>
      </c>
      <c r="H48" s="15">
        <f t="shared" si="0"/>
        <v>1004.5</v>
      </c>
      <c r="I48" s="15">
        <v>0</v>
      </c>
      <c r="J48" s="18">
        <f t="shared" si="1"/>
        <v>1064</v>
      </c>
      <c r="K48" s="15">
        <v>25</v>
      </c>
      <c r="L48" s="15">
        <f t="shared" si="3"/>
        <v>2093.5</v>
      </c>
      <c r="M48" s="15">
        <f t="shared" si="2"/>
        <v>32906.5</v>
      </c>
    </row>
    <row r="49" spans="1:13" s="17" customFormat="1" ht="24.75" customHeight="1">
      <c r="A49" s="12">
        <v>38</v>
      </c>
      <c r="B49" s="13" t="s">
        <v>91</v>
      </c>
      <c r="C49" s="13" t="s">
        <v>87</v>
      </c>
      <c r="D49" s="13" t="s">
        <v>92</v>
      </c>
      <c r="E49" s="12" t="s">
        <v>20</v>
      </c>
      <c r="F49" s="14" t="s">
        <v>24</v>
      </c>
      <c r="G49" s="15">
        <v>100000</v>
      </c>
      <c r="H49" s="15">
        <f t="shared" si="0"/>
        <v>2870</v>
      </c>
      <c r="I49" s="15">
        <v>11767.84</v>
      </c>
      <c r="J49" s="18">
        <f t="shared" si="1"/>
        <v>3040</v>
      </c>
      <c r="K49" s="15">
        <v>1375.12</v>
      </c>
      <c r="L49" s="15">
        <f t="shared" si="3"/>
        <v>19052.96</v>
      </c>
      <c r="M49" s="15">
        <f t="shared" si="2"/>
        <v>80947.040000000008</v>
      </c>
    </row>
    <row r="50" spans="1:13" s="17" customFormat="1" ht="24.75" customHeight="1">
      <c r="A50" s="12">
        <v>39</v>
      </c>
      <c r="B50" s="14" t="s">
        <v>93</v>
      </c>
      <c r="C50" s="13" t="s">
        <v>94</v>
      </c>
      <c r="D50" s="13" t="s">
        <v>95</v>
      </c>
      <c r="E50" s="12" t="s">
        <v>20</v>
      </c>
      <c r="F50" s="14" t="s">
        <v>24</v>
      </c>
      <c r="G50" s="15">
        <v>60000</v>
      </c>
      <c r="H50" s="15">
        <f t="shared" si="0"/>
        <v>1722</v>
      </c>
      <c r="I50" s="15">
        <v>2946.63</v>
      </c>
      <c r="J50" s="18">
        <f t="shared" si="1"/>
        <v>1824</v>
      </c>
      <c r="K50" s="15">
        <v>2725.24</v>
      </c>
      <c r="L50" s="15">
        <f t="shared" si="3"/>
        <v>9217.869999999999</v>
      </c>
      <c r="M50" s="15">
        <f t="shared" si="2"/>
        <v>50782.130000000005</v>
      </c>
    </row>
    <row r="51" spans="1:13" s="17" customFormat="1" ht="24.75" customHeight="1">
      <c r="A51" s="12">
        <v>40</v>
      </c>
      <c r="B51" s="14" t="s">
        <v>96</v>
      </c>
      <c r="C51" s="13" t="s">
        <v>94</v>
      </c>
      <c r="D51" s="13" t="s">
        <v>97</v>
      </c>
      <c r="E51" s="12" t="s">
        <v>20</v>
      </c>
      <c r="F51" s="14" t="s">
        <v>24</v>
      </c>
      <c r="G51" s="15">
        <v>30000</v>
      </c>
      <c r="H51" s="15">
        <f t="shared" si="0"/>
        <v>861</v>
      </c>
      <c r="I51" s="15">
        <v>0</v>
      </c>
      <c r="J51" s="18">
        <f t="shared" si="1"/>
        <v>912</v>
      </c>
      <c r="K51" s="15">
        <v>1375.12</v>
      </c>
      <c r="L51" s="15">
        <f t="shared" si="3"/>
        <v>3148.12</v>
      </c>
      <c r="M51" s="15">
        <f t="shared" si="2"/>
        <v>26851.88</v>
      </c>
    </row>
    <row r="52" spans="1:13" s="17" customFormat="1" ht="24.75" customHeight="1">
      <c r="A52" s="12">
        <v>41</v>
      </c>
      <c r="B52" s="14" t="s">
        <v>98</v>
      </c>
      <c r="C52" s="13" t="s">
        <v>94</v>
      </c>
      <c r="D52" s="30" t="s">
        <v>99</v>
      </c>
      <c r="E52" s="12" t="s">
        <v>20</v>
      </c>
      <c r="F52" s="14" t="s">
        <v>24</v>
      </c>
      <c r="G52" s="15">
        <v>30000</v>
      </c>
      <c r="H52" s="15">
        <f t="shared" si="0"/>
        <v>861</v>
      </c>
      <c r="I52" s="15">
        <v>0</v>
      </c>
      <c r="J52" s="18">
        <f t="shared" si="1"/>
        <v>912</v>
      </c>
      <c r="K52" s="15">
        <v>716.16</v>
      </c>
      <c r="L52" s="15">
        <f t="shared" si="3"/>
        <v>2489.16</v>
      </c>
      <c r="M52" s="15">
        <f t="shared" si="2"/>
        <v>27510.84</v>
      </c>
    </row>
    <row r="53" spans="1:13" s="17" customFormat="1" ht="24.75" customHeight="1">
      <c r="A53" s="12">
        <v>42</v>
      </c>
      <c r="B53" s="14" t="s">
        <v>100</v>
      </c>
      <c r="C53" s="13" t="s">
        <v>101</v>
      </c>
      <c r="D53" s="13" t="s">
        <v>102</v>
      </c>
      <c r="E53" s="12" t="s">
        <v>20</v>
      </c>
      <c r="F53" s="14" t="s">
        <v>24</v>
      </c>
      <c r="G53" s="15">
        <v>50000</v>
      </c>
      <c r="H53" s="15">
        <f t="shared" si="0"/>
        <v>1435</v>
      </c>
      <c r="I53" s="15">
        <v>1854</v>
      </c>
      <c r="J53" s="18">
        <f t="shared" si="1"/>
        <v>1520</v>
      </c>
      <c r="K53" s="15">
        <v>25</v>
      </c>
      <c r="L53" s="15">
        <f t="shared" si="3"/>
        <v>4834</v>
      </c>
      <c r="M53" s="15">
        <f t="shared" si="2"/>
        <v>45166</v>
      </c>
    </row>
    <row r="54" spans="1:13" s="17" customFormat="1" ht="24.75" customHeight="1">
      <c r="A54" s="12">
        <v>43</v>
      </c>
      <c r="B54" s="13" t="s">
        <v>103</v>
      </c>
      <c r="C54" s="13" t="s">
        <v>104</v>
      </c>
      <c r="D54" s="13" t="s">
        <v>105</v>
      </c>
      <c r="E54" s="12" t="s">
        <v>20</v>
      </c>
      <c r="F54" s="14" t="s">
        <v>24</v>
      </c>
      <c r="G54" s="15">
        <v>13750</v>
      </c>
      <c r="H54" s="15">
        <f t="shared" si="0"/>
        <v>394.625</v>
      </c>
      <c r="I54" s="15">
        <v>0</v>
      </c>
      <c r="J54" s="18">
        <f t="shared" si="1"/>
        <v>418</v>
      </c>
      <c r="K54" s="15">
        <v>25</v>
      </c>
      <c r="L54" s="15">
        <f t="shared" si="3"/>
        <v>837.625</v>
      </c>
      <c r="M54" s="15">
        <f t="shared" si="2"/>
        <v>12912.375</v>
      </c>
    </row>
    <row r="55" spans="1:13" s="23" customFormat="1" ht="24.75" customHeight="1">
      <c r="A55" s="20">
        <v>44</v>
      </c>
      <c r="B55" s="19" t="s">
        <v>106</v>
      </c>
      <c r="C55" s="19" t="s">
        <v>104</v>
      </c>
      <c r="D55" s="19" t="s">
        <v>105</v>
      </c>
      <c r="E55" s="20" t="s">
        <v>20</v>
      </c>
      <c r="F55" s="21" t="s">
        <v>24</v>
      </c>
      <c r="G55" s="22">
        <v>20000</v>
      </c>
      <c r="H55" s="22">
        <f t="shared" si="0"/>
        <v>574</v>
      </c>
      <c r="I55" s="22">
        <v>0</v>
      </c>
      <c r="J55" s="16">
        <f t="shared" si="1"/>
        <v>608</v>
      </c>
      <c r="K55" s="22">
        <v>25</v>
      </c>
      <c r="L55" s="22">
        <f t="shared" si="3"/>
        <v>1207</v>
      </c>
      <c r="M55" s="22">
        <f t="shared" si="2"/>
        <v>18793</v>
      </c>
    </row>
    <row r="56" spans="1:13" s="17" customFormat="1" ht="24.75" customHeight="1">
      <c r="A56" s="12">
        <v>45</v>
      </c>
      <c r="B56" s="14" t="s">
        <v>107</v>
      </c>
      <c r="C56" s="13" t="s">
        <v>104</v>
      </c>
      <c r="D56" s="13" t="s">
        <v>105</v>
      </c>
      <c r="E56" s="12" t="s">
        <v>20</v>
      </c>
      <c r="F56" s="14" t="s">
        <v>24</v>
      </c>
      <c r="G56" s="15">
        <v>12100</v>
      </c>
      <c r="H56" s="15">
        <f t="shared" si="0"/>
        <v>347.27</v>
      </c>
      <c r="I56" s="15">
        <v>0</v>
      </c>
      <c r="J56" s="18">
        <f t="shared" si="1"/>
        <v>367.84</v>
      </c>
      <c r="K56" s="15">
        <v>25</v>
      </c>
      <c r="L56" s="15">
        <f t="shared" si="3"/>
        <v>740.1099999999999</v>
      </c>
      <c r="M56" s="15">
        <f t="shared" si="2"/>
        <v>11359.89</v>
      </c>
    </row>
    <row r="57" spans="1:13" s="17" customFormat="1" ht="24.75" customHeight="1">
      <c r="A57" s="12">
        <v>46</v>
      </c>
      <c r="B57" s="13" t="s">
        <v>108</v>
      </c>
      <c r="C57" s="13" t="s">
        <v>104</v>
      </c>
      <c r="D57" s="13" t="s">
        <v>105</v>
      </c>
      <c r="E57" s="12" t="s">
        <v>20</v>
      </c>
      <c r="F57" s="14" t="s">
        <v>24</v>
      </c>
      <c r="G57" s="15">
        <v>20000</v>
      </c>
      <c r="H57" s="15">
        <f t="shared" si="0"/>
        <v>574</v>
      </c>
      <c r="I57" s="15">
        <v>0</v>
      </c>
      <c r="J57" s="18">
        <f t="shared" si="1"/>
        <v>608</v>
      </c>
      <c r="K57" s="15">
        <v>25</v>
      </c>
      <c r="L57" s="15">
        <f t="shared" si="3"/>
        <v>1207</v>
      </c>
      <c r="M57" s="15">
        <f t="shared" si="2"/>
        <v>18793</v>
      </c>
    </row>
    <row r="58" spans="1:13" s="17" customFormat="1" ht="24.75" customHeight="1">
      <c r="A58" s="12">
        <v>47</v>
      </c>
      <c r="B58" s="14" t="s">
        <v>109</v>
      </c>
      <c r="C58" s="13" t="s">
        <v>104</v>
      </c>
      <c r="D58" s="13" t="s">
        <v>105</v>
      </c>
      <c r="E58" s="12" t="s">
        <v>20</v>
      </c>
      <c r="F58" s="14" t="s">
        <v>24</v>
      </c>
      <c r="G58" s="15">
        <v>20000</v>
      </c>
      <c r="H58" s="15">
        <f t="shared" si="0"/>
        <v>574</v>
      </c>
      <c r="I58" s="15">
        <v>0</v>
      </c>
      <c r="J58" s="18">
        <f t="shared" si="1"/>
        <v>608</v>
      </c>
      <c r="K58" s="15">
        <v>25</v>
      </c>
      <c r="L58" s="15">
        <f t="shared" si="3"/>
        <v>1207</v>
      </c>
      <c r="M58" s="15">
        <f t="shared" si="2"/>
        <v>18793</v>
      </c>
    </row>
    <row r="59" spans="1:13" s="17" customFormat="1" ht="24.75" customHeight="1">
      <c r="A59" s="12">
        <v>48</v>
      </c>
      <c r="B59" s="13" t="s">
        <v>110</v>
      </c>
      <c r="C59" s="13" t="s">
        <v>104</v>
      </c>
      <c r="D59" s="13" t="s">
        <v>105</v>
      </c>
      <c r="E59" s="12" t="s">
        <v>20</v>
      </c>
      <c r="F59" s="14" t="s">
        <v>24</v>
      </c>
      <c r="G59" s="15">
        <v>20000</v>
      </c>
      <c r="H59" s="15">
        <f t="shared" si="0"/>
        <v>574</v>
      </c>
      <c r="I59" s="15">
        <v>0</v>
      </c>
      <c r="J59" s="18">
        <f t="shared" si="1"/>
        <v>608</v>
      </c>
      <c r="K59" s="15">
        <v>25</v>
      </c>
      <c r="L59" s="15">
        <f t="shared" si="3"/>
        <v>1207</v>
      </c>
      <c r="M59" s="15">
        <f t="shared" si="2"/>
        <v>18793</v>
      </c>
    </row>
    <row r="60" spans="1:13" s="17" customFormat="1" ht="24.75" customHeight="1">
      <c r="A60" s="12">
        <v>49</v>
      </c>
      <c r="B60" s="14" t="s">
        <v>111</v>
      </c>
      <c r="C60" s="13" t="s">
        <v>104</v>
      </c>
      <c r="D60" s="13" t="s">
        <v>105</v>
      </c>
      <c r="E60" s="12" t="s">
        <v>20</v>
      </c>
      <c r="F60" s="14" t="s">
        <v>24</v>
      </c>
      <c r="G60" s="15">
        <v>20000</v>
      </c>
      <c r="H60" s="15">
        <f t="shared" si="0"/>
        <v>574</v>
      </c>
      <c r="I60" s="15">
        <v>0</v>
      </c>
      <c r="J60" s="18">
        <f t="shared" si="1"/>
        <v>608</v>
      </c>
      <c r="K60" s="15">
        <v>716.16</v>
      </c>
      <c r="L60" s="15">
        <f t="shared" si="3"/>
        <v>1898.1599999999999</v>
      </c>
      <c r="M60" s="15">
        <f t="shared" si="2"/>
        <v>18101.84</v>
      </c>
    </row>
    <row r="61" spans="1:13" s="17" customFormat="1" ht="24.75" customHeight="1">
      <c r="A61" s="12">
        <v>50</v>
      </c>
      <c r="B61" s="14" t="s">
        <v>112</v>
      </c>
      <c r="C61" s="13" t="s">
        <v>104</v>
      </c>
      <c r="D61" s="13" t="s">
        <v>105</v>
      </c>
      <c r="E61" s="12" t="s">
        <v>20</v>
      </c>
      <c r="F61" s="14" t="s">
        <v>24</v>
      </c>
      <c r="G61" s="15">
        <v>20000</v>
      </c>
      <c r="H61" s="15">
        <f t="shared" si="0"/>
        <v>574</v>
      </c>
      <c r="I61" s="15">
        <v>0</v>
      </c>
      <c r="J61" s="18">
        <f t="shared" si="1"/>
        <v>608</v>
      </c>
      <c r="K61" s="15">
        <v>25</v>
      </c>
      <c r="L61" s="15">
        <f t="shared" si="3"/>
        <v>1207</v>
      </c>
      <c r="M61" s="15">
        <f t="shared" si="2"/>
        <v>18793</v>
      </c>
    </row>
    <row r="62" spans="1:13" s="17" customFormat="1" ht="24.75" customHeight="1">
      <c r="A62" s="12">
        <v>51</v>
      </c>
      <c r="B62" s="14" t="s">
        <v>113</v>
      </c>
      <c r="C62" s="13" t="s">
        <v>104</v>
      </c>
      <c r="D62" s="13" t="s">
        <v>105</v>
      </c>
      <c r="E62" s="12" t="s">
        <v>20</v>
      </c>
      <c r="F62" s="14" t="s">
        <v>24</v>
      </c>
      <c r="G62" s="15">
        <v>20000</v>
      </c>
      <c r="H62" s="15">
        <f t="shared" si="0"/>
        <v>574</v>
      </c>
      <c r="I62" s="15">
        <v>0</v>
      </c>
      <c r="J62" s="18">
        <f t="shared" si="1"/>
        <v>608</v>
      </c>
      <c r="K62" s="15">
        <v>25</v>
      </c>
      <c r="L62" s="15">
        <f t="shared" si="3"/>
        <v>1207</v>
      </c>
      <c r="M62" s="15">
        <f t="shared" si="2"/>
        <v>18793</v>
      </c>
    </row>
    <row r="63" spans="1:13" s="17" customFormat="1" ht="24.75" customHeight="1">
      <c r="A63" s="12">
        <v>52</v>
      </c>
      <c r="B63" s="14" t="s">
        <v>114</v>
      </c>
      <c r="C63" s="13" t="s">
        <v>104</v>
      </c>
      <c r="D63" s="13" t="s">
        <v>105</v>
      </c>
      <c r="E63" s="12" t="s">
        <v>20</v>
      </c>
      <c r="F63" s="14" t="s">
        <v>24</v>
      </c>
      <c r="G63" s="15">
        <v>20000</v>
      </c>
      <c r="H63" s="15">
        <f t="shared" si="0"/>
        <v>574</v>
      </c>
      <c r="I63" s="15">
        <v>0</v>
      </c>
      <c r="J63" s="18">
        <f t="shared" si="1"/>
        <v>608</v>
      </c>
      <c r="K63" s="15">
        <v>25</v>
      </c>
      <c r="L63" s="15">
        <f t="shared" si="3"/>
        <v>1207</v>
      </c>
      <c r="M63" s="15">
        <f t="shared" si="2"/>
        <v>18793</v>
      </c>
    </row>
    <row r="64" spans="1:13" s="17" customFormat="1" ht="24.75" customHeight="1">
      <c r="A64" s="12">
        <v>53</v>
      </c>
      <c r="B64" s="14" t="s">
        <v>115</v>
      </c>
      <c r="C64" s="13" t="s">
        <v>104</v>
      </c>
      <c r="D64" s="13" t="s">
        <v>105</v>
      </c>
      <c r="E64" s="12" t="s">
        <v>20</v>
      </c>
      <c r="F64" s="14" t="s">
        <v>24</v>
      </c>
      <c r="G64" s="15">
        <v>20000</v>
      </c>
      <c r="H64" s="15">
        <f t="shared" si="0"/>
        <v>574</v>
      </c>
      <c r="I64" s="15">
        <v>0</v>
      </c>
      <c r="J64" s="18">
        <f t="shared" si="1"/>
        <v>608</v>
      </c>
      <c r="K64" s="15">
        <v>716.16</v>
      </c>
      <c r="L64" s="15">
        <f t="shared" si="3"/>
        <v>1898.1599999999999</v>
      </c>
      <c r="M64" s="15">
        <f t="shared" si="2"/>
        <v>18101.84</v>
      </c>
    </row>
    <row r="65" spans="1:13" s="17" customFormat="1" ht="24.75" customHeight="1">
      <c r="A65" s="12">
        <v>54</v>
      </c>
      <c r="B65" s="14" t="s">
        <v>116</v>
      </c>
      <c r="C65" s="13" t="s">
        <v>104</v>
      </c>
      <c r="D65" s="13" t="s">
        <v>105</v>
      </c>
      <c r="E65" s="12" t="s">
        <v>20</v>
      </c>
      <c r="F65" s="14" t="s">
        <v>24</v>
      </c>
      <c r="G65" s="15">
        <v>20000</v>
      </c>
      <c r="H65" s="15">
        <f t="shared" si="0"/>
        <v>574</v>
      </c>
      <c r="I65" s="15">
        <v>0</v>
      </c>
      <c r="J65" s="18">
        <f t="shared" si="1"/>
        <v>608</v>
      </c>
      <c r="K65" s="15">
        <v>25</v>
      </c>
      <c r="L65" s="15">
        <f t="shared" si="3"/>
        <v>1207</v>
      </c>
      <c r="M65" s="15">
        <f t="shared" si="2"/>
        <v>18793</v>
      </c>
    </row>
    <row r="66" spans="1:13" s="17" customFormat="1" ht="24.75" customHeight="1">
      <c r="A66" s="12">
        <v>55</v>
      </c>
      <c r="B66" s="14" t="s">
        <v>117</v>
      </c>
      <c r="C66" s="13" t="s">
        <v>104</v>
      </c>
      <c r="D66" s="13" t="s">
        <v>105</v>
      </c>
      <c r="E66" s="12" t="s">
        <v>20</v>
      </c>
      <c r="F66" s="14" t="s">
        <v>24</v>
      </c>
      <c r="G66" s="15">
        <v>20000</v>
      </c>
      <c r="H66" s="15">
        <f t="shared" si="0"/>
        <v>574</v>
      </c>
      <c r="I66" s="15">
        <v>0</v>
      </c>
      <c r="J66" s="18">
        <f t="shared" si="1"/>
        <v>608</v>
      </c>
      <c r="K66" s="15">
        <v>25</v>
      </c>
      <c r="L66" s="15">
        <f t="shared" si="3"/>
        <v>1207</v>
      </c>
      <c r="M66" s="15">
        <f t="shared" si="2"/>
        <v>18793</v>
      </c>
    </row>
    <row r="67" spans="1:13" s="17" customFormat="1" ht="24.75" customHeight="1">
      <c r="A67" s="12">
        <v>56</v>
      </c>
      <c r="B67" s="14" t="s">
        <v>118</v>
      </c>
      <c r="C67" s="13" t="s">
        <v>104</v>
      </c>
      <c r="D67" s="13" t="s">
        <v>105</v>
      </c>
      <c r="E67" s="12" t="s">
        <v>20</v>
      </c>
      <c r="F67" s="14" t="s">
        <v>24</v>
      </c>
      <c r="G67" s="15">
        <v>20000</v>
      </c>
      <c r="H67" s="15">
        <f t="shared" si="0"/>
        <v>574</v>
      </c>
      <c r="I67" s="15">
        <v>0</v>
      </c>
      <c r="J67" s="18">
        <f t="shared" si="1"/>
        <v>608</v>
      </c>
      <c r="K67" s="15">
        <v>25</v>
      </c>
      <c r="L67" s="15">
        <f t="shared" si="3"/>
        <v>1207</v>
      </c>
      <c r="M67" s="15">
        <f t="shared" si="2"/>
        <v>18793</v>
      </c>
    </row>
    <row r="68" spans="1:13" s="17" customFormat="1" ht="24.75" customHeight="1">
      <c r="A68" s="12">
        <v>57</v>
      </c>
      <c r="B68" s="14" t="s">
        <v>119</v>
      </c>
      <c r="C68" s="13" t="s">
        <v>104</v>
      </c>
      <c r="D68" s="13" t="s">
        <v>105</v>
      </c>
      <c r="E68" s="12" t="s">
        <v>20</v>
      </c>
      <c r="F68" s="14" t="s">
        <v>24</v>
      </c>
      <c r="G68" s="15">
        <v>20000</v>
      </c>
      <c r="H68" s="15">
        <f t="shared" si="0"/>
        <v>574</v>
      </c>
      <c r="I68" s="15">
        <v>0</v>
      </c>
      <c r="J68" s="18">
        <f t="shared" si="1"/>
        <v>608</v>
      </c>
      <c r="K68" s="15">
        <v>25</v>
      </c>
      <c r="L68" s="15">
        <f t="shared" si="3"/>
        <v>1207</v>
      </c>
      <c r="M68" s="15">
        <f t="shared" si="2"/>
        <v>18793</v>
      </c>
    </row>
    <row r="69" spans="1:13" s="17" customFormat="1" ht="24.75" customHeight="1">
      <c r="A69" s="12">
        <v>58</v>
      </c>
      <c r="B69" s="14" t="s">
        <v>120</v>
      </c>
      <c r="C69" s="13" t="s">
        <v>104</v>
      </c>
      <c r="D69" s="13" t="s">
        <v>105</v>
      </c>
      <c r="E69" s="12" t="s">
        <v>20</v>
      </c>
      <c r="F69" s="14" t="s">
        <v>24</v>
      </c>
      <c r="G69" s="15">
        <v>20000</v>
      </c>
      <c r="H69" s="15">
        <f t="shared" si="0"/>
        <v>574</v>
      </c>
      <c r="I69" s="15">
        <v>0</v>
      </c>
      <c r="J69" s="18">
        <f t="shared" si="1"/>
        <v>608</v>
      </c>
      <c r="K69" s="15">
        <v>25</v>
      </c>
      <c r="L69" s="15">
        <f t="shared" si="3"/>
        <v>1207</v>
      </c>
      <c r="M69" s="15">
        <f t="shared" si="2"/>
        <v>18793</v>
      </c>
    </row>
    <row r="70" spans="1:13" s="17" customFormat="1" ht="24.75" customHeight="1">
      <c r="A70" s="12">
        <v>59</v>
      </c>
      <c r="B70" s="14" t="s">
        <v>121</v>
      </c>
      <c r="C70" s="13" t="s">
        <v>104</v>
      </c>
      <c r="D70" s="13" t="s">
        <v>122</v>
      </c>
      <c r="E70" s="12" t="s">
        <v>20</v>
      </c>
      <c r="F70" s="14" t="s">
        <v>21</v>
      </c>
      <c r="G70" s="15">
        <v>20000</v>
      </c>
      <c r="H70" s="15">
        <f t="shared" si="0"/>
        <v>574</v>
      </c>
      <c r="I70" s="15">
        <v>0</v>
      </c>
      <c r="J70" s="18">
        <f t="shared" si="1"/>
        <v>608</v>
      </c>
      <c r="K70" s="15">
        <v>25</v>
      </c>
      <c r="L70" s="15">
        <f t="shared" si="3"/>
        <v>1207</v>
      </c>
      <c r="M70" s="15">
        <f t="shared" si="2"/>
        <v>18793</v>
      </c>
    </row>
    <row r="71" spans="1:13" s="17" customFormat="1" ht="24.75" customHeight="1">
      <c r="A71" s="12">
        <v>60</v>
      </c>
      <c r="B71" s="14" t="s">
        <v>123</v>
      </c>
      <c r="C71" s="13" t="s">
        <v>104</v>
      </c>
      <c r="D71" s="13" t="s">
        <v>124</v>
      </c>
      <c r="E71" s="12" t="s">
        <v>20</v>
      </c>
      <c r="F71" s="14" t="s">
        <v>21</v>
      </c>
      <c r="G71" s="15">
        <v>30000</v>
      </c>
      <c r="H71" s="15">
        <f t="shared" si="0"/>
        <v>861</v>
      </c>
      <c r="I71" s="15">
        <v>0</v>
      </c>
      <c r="J71" s="18">
        <f t="shared" si="1"/>
        <v>912</v>
      </c>
      <c r="K71" s="15">
        <v>25</v>
      </c>
      <c r="L71" s="15">
        <f t="shared" si="3"/>
        <v>1798</v>
      </c>
      <c r="M71" s="15">
        <f t="shared" si="2"/>
        <v>28202</v>
      </c>
    </row>
    <row r="72" spans="1:13" s="17" customFormat="1" ht="24.75" customHeight="1">
      <c r="A72" s="12">
        <v>61</v>
      </c>
      <c r="B72" s="14" t="s">
        <v>125</v>
      </c>
      <c r="C72" s="13" t="s">
        <v>104</v>
      </c>
      <c r="D72" s="13" t="s">
        <v>124</v>
      </c>
      <c r="E72" s="12" t="s">
        <v>20</v>
      </c>
      <c r="F72" s="14" t="s">
        <v>21</v>
      </c>
      <c r="G72" s="15">
        <v>30000</v>
      </c>
      <c r="H72" s="15">
        <f t="shared" si="0"/>
        <v>861</v>
      </c>
      <c r="I72" s="15">
        <v>0</v>
      </c>
      <c r="J72" s="18">
        <f t="shared" si="1"/>
        <v>912</v>
      </c>
      <c r="K72" s="15">
        <v>25</v>
      </c>
      <c r="L72" s="15">
        <f t="shared" si="3"/>
        <v>1798</v>
      </c>
      <c r="M72" s="15">
        <f t="shared" si="2"/>
        <v>28202</v>
      </c>
    </row>
    <row r="73" spans="1:13" s="17" customFormat="1" ht="24.75" customHeight="1">
      <c r="A73" s="12">
        <v>62</v>
      </c>
      <c r="B73" s="14" t="s">
        <v>126</v>
      </c>
      <c r="C73" s="13" t="s">
        <v>104</v>
      </c>
      <c r="D73" s="13" t="s">
        <v>124</v>
      </c>
      <c r="E73" s="12" t="s">
        <v>20</v>
      </c>
      <c r="F73" s="14" t="s">
        <v>21</v>
      </c>
      <c r="G73" s="15">
        <v>30000</v>
      </c>
      <c r="H73" s="15">
        <f t="shared" si="0"/>
        <v>861</v>
      </c>
      <c r="I73" s="15">
        <v>0</v>
      </c>
      <c r="J73" s="18">
        <f t="shared" si="1"/>
        <v>912</v>
      </c>
      <c r="K73" s="15">
        <v>25</v>
      </c>
      <c r="L73" s="15">
        <f t="shared" si="3"/>
        <v>1798</v>
      </c>
      <c r="M73" s="15">
        <f t="shared" si="2"/>
        <v>28202</v>
      </c>
    </row>
    <row r="74" spans="1:13" s="17" customFormat="1" ht="24.75" customHeight="1">
      <c r="A74" s="12">
        <v>63</v>
      </c>
      <c r="B74" s="14" t="s">
        <v>127</v>
      </c>
      <c r="C74" s="13" t="s">
        <v>104</v>
      </c>
      <c r="D74" s="13" t="s">
        <v>124</v>
      </c>
      <c r="E74" s="12" t="s">
        <v>20</v>
      </c>
      <c r="F74" s="14" t="s">
        <v>21</v>
      </c>
      <c r="G74" s="15">
        <v>30000</v>
      </c>
      <c r="H74" s="15">
        <f t="shared" si="0"/>
        <v>861</v>
      </c>
      <c r="I74" s="15">
        <v>0</v>
      </c>
      <c r="J74" s="18">
        <f t="shared" si="1"/>
        <v>912</v>
      </c>
      <c r="K74" s="15">
        <v>25</v>
      </c>
      <c r="L74" s="15">
        <f t="shared" si="3"/>
        <v>1798</v>
      </c>
      <c r="M74" s="15">
        <f t="shared" si="2"/>
        <v>28202</v>
      </c>
    </row>
    <row r="75" spans="1:13" s="17" customFormat="1" ht="24.75" customHeight="1">
      <c r="A75" s="12">
        <v>64</v>
      </c>
      <c r="B75" s="14" t="s">
        <v>128</v>
      </c>
      <c r="C75" s="13" t="s">
        <v>104</v>
      </c>
      <c r="D75" s="13" t="s">
        <v>129</v>
      </c>
      <c r="E75" s="12" t="s">
        <v>20</v>
      </c>
      <c r="F75" s="14" t="s">
        <v>21</v>
      </c>
      <c r="G75" s="15">
        <v>30000</v>
      </c>
      <c r="H75" s="15">
        <f t="shared" si="0"/>
        <v>861</v>
      </c>
      <c r="I75" s="15">
        <v>0</v>
      </c>
      <c r="J75" s="18">
        <f t="shared" si="1"/>
        <v>912</v>
      </c>
      <c r="K75" s="15">
        <v>25</v>
      </c>
      <c r="L75" s="15">
        <f t="shared" si="3"/>
        <v>1798</v>
      </c>
      <c r="M75" s="15">
        <f t="shared" si="2"/>
        <v>28202</v>
      </c>
    </row>
    <row r="76" spans="1:13" s="17" customFormat="1" ht="24.75" customHeight="1">
      <c r="A76" s="12">
        <v>65</v>
      </c>
      <c r="B76" s="14" t="s">
        <v>130</v>
      </c>
      <c r="C76" s="13" t="s">
        <v>104</v>
      </c>
      <c r="D76" s="13" t="s">
        <v>131</v>
      </c>
      <c r="E76" s="12" t="s">
        <v>20</v>
      </c>
      <c r="F76" s="14" t="s">
        <v>21</v>
      </c>
      <c r="G76" s="15">
        <v>30000</v>
      </c>
      <c r="H76" s="15">
        <f t="shared" si="0"/>
        <v>861</v>
      </c>
      <c r="I76" s="15">
        <v>0</v>
      </c>
      <c r="J76" s="18">
        <f t="shared" si="1"/>
        <v>912</v>
      </c>
      <c r="K76" s="15">
        <v>25</v>
      </c>
      <c r="L76" s="15">
        <f t="shared" si="3"/>
        <v>1798</v>
      </c>
      <c r="M76" s="15">
        <f t="shared" ref="M76:M139" si="5">+G76-L76</f>
        <v>28202</v>
      </c>
    </row>
    <row r="77" spans="1:13" s="17" customFormat="1" ht="24.75" customHeight="1">
      <c r="A77" s="12">
        <v>66</v>
      </c>
      <c r="B77" s="14" t="s">
        <v>132</v>
      </c>
      <c r="C77" s="13" t="s">
        <v>104</v>
      </c>
      <c r="D77" s="13" t="s">
        <v>133</v>
      </c>
      <c r="E77" s="12" t="s">
        <v>20</v>
      </c>
      <c r="F77" s="14" t="s">
        <v>21</v>
      </c>
      <c r="G77" s="15">
        <v>30000</v>
      </c>
      <c r="H77" s="15">
        <f t="shared" ref="H77:H100" si="6">+G77*2.87%</f>
        <v>861</v>
      </c>
      <c r="I77" s="15">
        <v>0</v>
      </c>
      <c r="J77" s="18">
        <f t="shared" ref="J77:J136" si="7">+G77*3.04%</f>
        <v>912</v>
      </c>
      <c r="K77" s="15">
        <v>25</v>
      </c>
      <c r="L77" s="15">
        <f t="shared" si="3"/>
        <v>1798</v>
      </c>
      <c r="M77" s="15">
        <f t="shared" si="5"/>
        <v>28202</v>
      </c>
    </row>
    <row r="78" spans="1:13" s="17" customFormat="1" ht="24.75" customHeight="1">
      <c r="A78" s="12">
        <v>67</v>
      </c>
      <c r="B78" s="14" t="s">
        <v>134</v>
      </c>
      <c r="C78" s="13" t="s">
        <v>104</v>
      </c>
      <c r="D78" s="13" t="s">
        <v>133</v>
      </c>
      <c r="E78" s="12" t="s">
        <v>20</v>
      </c>
      <c r="F78" s="14" t="s">
        <v>21</v>
      </c>
      <c r="G78" s="15">
        <v>30000</v>
      </c>
      <c r="H78" s="15">
        <f t="shared" si="6"/>
        <v>861</v>
      </c>
      <c r="I78" s="15">
        <v>0</v>
      </c>
      <c r="J78" s="18">
        <f t="shared" si="7"/>
        <v>912</v>
      </c>
      <c r="K78" s="15">
        <v>25</v>
      </c>
      <c r="L78" s="15">
        <f t="shared" si="3"/>
        <v>1798</v>
      </c>
      <c r="M78" s="15">
        <f t="shared" si="5"/>
        <v>28202</v>
      </c>
    </row>
    <row r="79" spans="1:13" s="17" customFormat="1" ht="24.75" customHeight="1">
      <c r="A79" s="12">
        <v>68</v>
      </c>
      <c r="B79" s="14" t="s">
        <v>135</v>
      </c>
      <c r="C79" s="13" t="s">
        <v>104</v>
      </c>
      <c r="D79" s="13" t="s">
        <v>133</v>
      </c>
      <c r="E79" s="12" t="s">
        <v>20</v>
      </c>
      <c r="F79" s="14" t="s">
        <v>21</v>
      </c>
      <c r="G79" s="15">
        <v>30000</v>
      </c>
      <c r="H79" s="15">
        <f t="shared" si="6"/>
        <v>861</v>
      </c>
      <c r="I79" s="15">
        <v>0</v>
      </c>
      <c r="J79" s="18">
        <f t="shared" si="7"/>
        <v>912</v>
      </c>
      <c r="K79" s="15">
        <v>25</v>
      </c>
      <c r="L79" s="15">
        <f t="shared" ref="L79:L142" si="8">H79+I79+J79+K79</f>
        <v>1798</v>
      </c>
      <c r="M79" s="15">
        <f t="shared" si="5"/>
        <v>28202</v>
      </c>
    </row>
    <row r="80" spans="1:13" s="17" customFormat="1" ht="24.75" customHeight="1">
      <c r="A80" s="12">
        <v>69</v>
      </c>
      <c r="B80" s="14" t="s">
        <v>136</v>
      </c>
      <c r="C80" s="13" t="s">
        <v>104</v>
      </c>
      <c r="D80" s="13" t="s">
        <v>133</v>
      </c>
      <c r="E80" s="12" t="s">
        <v>20</v>
      </c>
      <c r="F80" s="14" t="s">
        <v>21</v>
      </c>
      <c r="G80" s="15">
        <v>35000</v>
      </c>
      <c r="H80" s="15">
        <f t="shared" si="6"/>
        <v>1004.5</v>
      </c>
      <c r="I80" s="15">
        <v>0</v>
      </c>
      <c r="J80" s="18">
        <f t="shared" si="7"/>
        <v>1064</v>
      </c>
      <c r="K80" s="15">
        <v>25</v>
      </c>
      <c r="L80" s="15">
        <f t="shared" si="8"/>
        <v>2093.5</v>
      </c>
      <c r="M80" s="15">
        <f t="shared" si="5"/>
        <v>32906.5</v>
      </c>
    </row>
    <row r="81" spans="1:13" s="17" customFormat="1" ht="24.75" customHeight="1">
      <c r="A81" s="12">
        <v>70</v>
      </c>
      <c r="B81" s="14" t="s">
        <v>137</v>
      </c>
      <c r="C81" s="13" t="s">
        <v>104</v>
      </c>
      <c r="D81" s="13" t="s">
        <v>138</v>
      </c>
      <c r="E81" s="12" t="s">
        <v>20</v>
      </c>
      <c r="F81" s="14" t="s">
        <v>21</v>
      </c>
      <c r="G81" s="15">
        <v>35000</v>
      </c>
      <c r="H81" s="15">
        <f t="shared" si="6"/>
        <v>1004.5</v>
      </c>
      <c r="I81" s="15">
        <v>0</v>
      </c>
      <c r="J81" s="18">
        <f t="shared" si="7"/>
        <v>1064</v>
      </c>
      <c r="K81" s="15">
        <v>25</v>
      </c>
      <c r="L81" s="15">
        <f t="shared" si="8"/>
        <v>2093.5</v>
      </c>
      <c r="M81" s="15">
        <f t="shared" si="5"/>
        <v>32906.5</v>
      </c>
    </row>
    <row r="82" spans="1:13" s="17" customFormat="1" ht="24.75" customHeight="1">
      <c r="A82" s="12">
        <v>71</v>
      </c>
      <c r="B82" s="14" t="s">
        <v>139</v>
      </c>
      <c r="C82" s="13" t="s">
        <v>140</v>
      </c>
      <c r="D82" s="13" t="s">
        <v>141</v>
      </c>
      <c r="E82" s="12" t="s">
        <v>20</v>
      </c>
      <c r="F82" s="14" t="s">
        <v>21</v>
      </c>
      <c r="G82" s="15">
        <v>11550</v>
      </c>
      <c r="H82" s="15">
        <f t="shared" si="6"/>
        <v>331.48500000000001</v>
      </c>
      <c r="I82" s="15">
        <v>0</v>
      </c>
      <c r="J82" s="18">
        <f t="shared" si="7"/>
        <v>351.12</v>
      </c>
      <c r="K82" s="15">
        <v>25</v>
      </c>
      <c r="L82" s="15">
        <f t="shared" si="8"/>
        <v>707.60500000000002</v>
      </c>
      <c r="M82" s="15">
        <f t="shared" si="5"/>
        <v>10842.395</v>
      </c>
    </row>
    <row r="83" spans="1:13" s="17" customFormat="1" ht="24.75" customHeight="1">
      <c r="A83" s="12">
        <v>72</v>
      </c>
      <c r="B83" s="14" t="s">
        <v>142</v>
      </c>
      <c r="C83" s="13" t="s">
        <v>140</v>
      </c>
      <c r="D83" s="13" t="s">
        <v>141</v>
      </c>
      <c r="E83" s="12" t="s">
        <v>20</v>
      </c>
      <c r="F83" s="14" t="s">
        <v>21</v>
      </c>
      <c r="G83" s="15">
        <v>11000</v>
      </c>
      <c r="H83" s="15">
        <f t="shared" si="6"/>
        <v>315.7</v>
      </c>
      <c r="I83" s="15">
        <v>0</v>
      </c>
      <c r="J83" s="18">
        <f t="shared" si="7"/>
        <v>334.4</v>
      </c>
      <c r="K83" s="15">
        <v>25</v>
      </c>
      <c r="L83" s="15">
        <f t="shared" si="8"/>
        <v>675.09999999999991</v>
      </c>
      <c r="M83" s="15">
        <f t="shared" si="5"/>
        <v>10324.9</v>
      </c>
    </row>
    <row r="84" spans="1:13" s="17" customFormat="1" ht="24.75" customHeight="1">
      <c r="A84" s="12">
        <v>73</v>
      </c>
      <c r="B84" s="14" t="s">
        <v>143</v>
      </c>
      <c r="C84" s="13" t="s">
        <v>140</v>
      </c>
      <c r="D84" s="13" t="s">
        <v>141</v>
      </c>
      <c r="E84" s="12" t="s">
        <v>20</v>
      </c>
      <c r="F84" s="14" t="s">
        <v>21</v>
      </c>
      <c r="G84" s="15">
        <v>11000</v>
      </c>
      <c r="H84" s="15">
        <f t="shared" si="6"/>
        <v>315.7</v>
      </c>
      <c r="I84" s="15">
        <v>0</v>
      </c>
      <c r="J84" s="18">
        <f t="shared" si="7"/>
        <v>334.4</v>
      </c>
      <c r="K84" s="15">
        <v>25</v>
      </c>
      <c r="L84" s="15">
        <f t="shared" si="8"/>
        <v>675.09999999999991</v>
      </c>
      <c r="M84" s="15">
        <f t="shared" si="5"/>
        <v>10324.9</v>
      </c>
    </row>
    <row r="85" spans="1:13" s="17" customFormat="1" ht="24.75" customHeight="1">
      <c r="A85" s="12">
        <v>74</v>
      </c>
      <c r="B85" s="14" t="s">
        <v>144</v>
      </c>
      <c r="C85" s="13" t="s">
        <v>140</v>
      </c>
      <c r="D85" s="13" t="s">
        <v>141</v>
      </c>
      <c r="E85" s="12" t="s">
        <v>20</v>
      </c>
      <c r="F85" s="14" t="s">
        <v>21</v>
      </c>
      <c r="G85" s="15">
        <v>10000</v>
      </c>
      <c r="H85" s="15">
        <f t="shared" si="6"/>
        <v>287</v>
      </c>
      <c r="I85" s="15">
        <v>0</v>
      </c>
      <c r="J85" s="18">
        <f t="shared" si="7"/>
        <v>304</v>
      </c>
      <c r="K85" s="15">
        <v>25</v>
      </c>
      <c r="L85" s="15">
        <f t="shared" si="8"/>
        <v>616</v>
      </c>
      <c r="M85" s="15">
        <f t="shared" si="5"/>
        <v>9384</v>
      </c>
    </row>
    <row r="86" spans="1:13" s="17" customFormat="1" ht="24.75" customHeight="1">
      <c r="A86" s="12">
        <v>75</v>
      </c>
      <c r="B86" s="14" t="s">
        <v>145</v>
      </c>
      <c r="C86" s="13" t="s">
        <v>140</v>
      </c>
      <c r="D86" s="13" t="s">
        <v>141</v>
      </c>
      <c r="E86" s="12" t="s">
        <v>20</v>
      </c>
      <c r="F86" s="14" t="s">
        <v>21</v>
      </c>
      <c r="G86" s="15">
        <v>12100</v>
      </c>
      <c r="H86" s="15">
        <f t="shared" si="6"/>
        <v>347.27</v>
      </c>
      <c r="I86" s="15">
        <v>0</v>
      </c>
      <c r="J86" s="18">
        <f t="shared" si="7"/>
        <v>367.84</v>
      </c>
      <c r="K86" s="15">
        <v>25</v>
      </c>
      <c r="L86" s="15">
        <f t="shared" si="8"/>
        <v>740.1099999999999</v>
      </c>
      <c r="M86" s="15">
        <f t="shared" si="5"/>
        <v>11359.89</v>
      </c>
    </row>
    <row r="87" spans="1:13" s="17" customFormat="1" ht="24.75" customHeight="1">
      <c r="A87" s="12">
        <v>76</v>
      </c>
      <c r="B87" s="14" t="s">
        <v>146</v>
      </c>
      <c r="C87" s="13" t="s">
        <v>140</v>
      </c>
      <c r="D87" s="13" t="s">
        <v>141</v>
      </c>
      <c r="E87" s="12" t="s">
        <v>20</v>
      </c>
      <c r="F87" s="14" t="s">
        <v>21</v>
      </c>
      <c r="G87" s="15">
        <v>10000</v>
      </c>
      <c r="H87" s="15">
        <f t="shared" si="6"/>
        <v>287</v>
      </c>
      <c r="I87" s="15">
        <v>0</v>
      </c>
      <c r="J87" s="18">
        <f t="shared" si="7"/>
        <v>304</v>
      </c>
      <c r="K87" s="15">
        <v>25</v>
      </c>
      <c r="L87" s="15">
        <f t="shared" si="8"/>
        <v>616</v>
      </c>
      <c r="M87" s="15">
        <f t="shared" si="5"/>
        <v>9384</v>
      </c>
    </row>
    <row r="88" spans="1:13" s="17" customFormat="1" ht="24.75" customHeight="1">
      <c r="A88" s="12">
        <v>77</v>
      </c>
      <c r="B88" s="14" t="s">
        <v>147</v>
      </c>
      <c r="C88" s="13" t="s">
        <v>148</v>
      </c>
      <c r="D88" s="13" t="s">
        <v>149</v>
      </c>
      <c r="E88" s="12" t="s">
        <v>20</v>
      </c>
      <c r="F88" s="14" t="s">
        <v>21</v>
      </c>
      <c r="G88" s="15">
        <v>22000</v>
      </c>
      <c r="H88" s="15">
        <f t="shared" si="6"/>
        <v>631.4</v>
      </c>
      <c r="I88" s="15">
        <v>0</v>
      </c>
      <c r="J88" s="18">
        <f t="shared" si="7"/>
        <v>668.8</v>
      </c>
      <c r="K88" s="15">
        <v>25</v>
      </c>
      <c r="L88" s="15">
        <f t="shared" si="8"/>
        <v>1325.1999999999998</v>
      </c>
      <c r="M88" s="15">
        <f t="shared" si="5"/>
        <v>20674.8</v>
      </c>
    </row>
    <row r="89" spans="1:13" s="17" customFormat="1" ht="24.75" customHeight="1">
      <c r="A89" s="12">
        <v>78</v>
      </c>
      <c r="B89" s="14" t="s">
        <v>150</v>
      </c>
      <c r="C89" s="13" t="s">
        <v>148</v>
      </c>
      <c r="D89" s="13" t="s">
        <v>149</v>
      </c>
      <c r="E89" s="12" t="s">
        <v>20</v>
      </c>
      <c r="F89" s="14" t="s">
        <v>21</v>
      </c>
      <c r="G89" s="15">
        <v>25000</v>
      </c>
      <c r="H89" s="15">
        <f t="shared" si="6"/>
        <v>717.5</v>
      </c>
      <c r="I89" s="15">
        <v>0</v>
      </c>
      <c r="J89" s="18">
        <f t="shared" si="7"/>
        <v>760</v>
      </c>
      <c r="K89" s="15">
        <v>25</v>
      </c>
      <c r="L89" s="15">
        <f t="shared" si="8"/>
        <v>1502.5</v>
      </c>
      <c r="M89" s="15">
        <f t="shared" si="5"/>
        <v>23497.5</v>
      </c>
    </row>
    <row r="90" spans="1:13" s="17" customFormat="1" ht="24.75" customHeight="1">
      <c r="A90" s="12">
        <v>79</v>
      </c>
      <c r="B90" s="14" t="s">
        <v>151</v>
      </c>
      <c r="C90" s="13" t="s">
        <v>148</v>
      </c>
      <c r="D90" s="13" t="s">
        <v>152</v>
      </c>
      <c r="E90" s="12" t="s">
        <v>20</v>
      </c>
      <c r="F90" s="14" t="s">
        <v>21</v>
      </c>
      <c r="G90" s="15">
        <v>20000</v>
      </c>
      <c r="H90" s="15">
        <f t="shared" si="6"/>
        <v>574</v>
      </c>
      <c r="I90" s="15">
        <v>0</v>
      </c>
      <c r="J90" s="18">
        <f t="shared" si="7"/>
        <v>608</v>
      </c>
      <c r="K90" s="15">
        <v>25</v>
      </c>
      <c r="L90" s="15">
        <f t="shared" si="8"/>
        <v>1207</v>
      </c>
      <c r="M90" s="15">
        <f t="shared" si="5"/>
        <v>18793</v>
      </c>
    </row>
    <row r="91" spans="1:13" s="17" customFormat="1" ht="24.75" customHeight="1">
      <c r="A91" s="12">
        <v>80</v>
      </c>
      <c r="B91" s="14" t="s">
        <v>153</v>
      </c>
      <c r="C91" s="13" t="s">
        <v>148</v>
      </c>
      <c r="D91" s="13" t="s">
        <v>152</v>
      </c>
      <c r="E91" s="12" t="s">
        <v>20</v>
      </c>
      <c r="F91" s="14" t="s">
        <v>21</v>
      </c>
      <c r="G91" s="15">
        <v>22000</v>
      </c>
      <c r="H91" s="15">
        <f t="shared" si="6"/>
        <v>631.4</v>
      </c>
      <c r="I91" s="15">
        <v>0</v>
      </c>
      <c r="J91" s="18">
        <f t="shared" si="7"/>
        <v>668.8</v>
      </c>
      <c r="K91" s="15">
        <v>25</v>
      </c>
      <c r="L91" s="15">
        <f t="shared" si="8"/>
        <v>1325.1999999999998</v>
      </c>
      <c r="M91" s="15">
        <f t="shared" si="5"/>
        <v>20674.8</v>
      </c>
    </row>
    <row r="92" spans="1:13" s="17" customFormat="1" ht="24.75" customHeight="1">
      <c r="A92" s="12">
        <v>81</v>
      </c>
      <c r="B92" s="14" t="s">
        <v>154</v>
      </c>
      <c r="C92" s="13" t="s">
        <v>155</v>
      </c>
      <c r="D92" s="13" t="s">
        <v>156</v>
      </c>
      <c r="E92" s="12" t="s">
        <v>20</v>
      </c>
      <c r="F92" s="14" t="s">
        <v>21</v>
      </c>
      <c r="G92" s="15">
        <v>22000</v>
      </c>
      <c r="H92" s="15">
        <f t="shared" si="6"/>
        <v>631.4</v>
      </c>
      <c r="I92" s="15">
        <v>0</v>
      </c>
      <c r="J92" s="18">
        <f t="shared" si="7"/>
        <v>668.8</v>
      </c>
      <c r="K92" s="15">
        <v>25</v>
      </c>
      <c r="L92" s="15">
        <f t="shared" si="8"/>
        <v>1325.1999999999998</v>
      </c>
      <c r="M92" s="15">
        <f t="shared" si="5"/>
        <v>20674.8</v>
      </c>
    </row>
    <row r="93" spans="1:13" s="17" customFormat="1" ht="24.75" customHeight="1">
      <c r="A93" s="12">
        <v>82</v>
      </c>
      <c r="B93" s="14" t="s">
        <v>157</v>
      </c>
      <c r="C93" s="13" t="s">
        <v>155</v>
      </c>
      <c r="D93" s="13" t="s">
        <v>156</v>
      </c>
      <c r="E93" s="12" t="s">
        <v>20</v>
      </c>
      <c r="F93" s="14" t="s">
        <v>21</v>
      </c>
      <c r="G93" s="15">
        <v>20000</v>
      </c>
      <c r="H93" s="15">
        <f t="shared" si="6"/>
        <v>574</v>
      </c>
      <c r="I93" s="18">
        <v>0</v>
      </c>
      <c r="J93" s="18">
        <f t="shared" si="7"/>
        <v>608</v>
      </c>
      <c r="K93" s="15">
        <v>25</v>
      </c>
      <c r="L93" s="15">
        <f t="shared" si="8"/>
        <v>1207</v>
      </c>
      <c r="M93" s="15">
        <f t="shared" si="5"/>
        <v>18793</v>
      </c>
    </row>
    <row r="94" spans="1:13" s="31" customFormat="1" ht="24.75" customHeight="1">
      <c r="A94" s="12">
        <v>83</v>
      </c>
      <c r="B94" s="14" t="s">
        <v>158</v>
      </c>
      <c r="C94" s="14" t="s">
        <v>155</v>
      </c>
      <c r="D94" s="14" t="s">
        <v>156</v>
      </c>
      <c r="E94" s="12" t="s">
        <v>20</v>
      </c>
      <c r="F94" s="14" t="s">
        <v>21</v>
      </c>
      <c r="G94" s="15">
        <v>20000</v>
      </c>
      <c r="H94" s="15">
        <f t="shared" si="6"/>
        <v>574</v>
      </c>
      <c r="I94" s="18">
        <v>0</v>
      </c>
      <c r="J94" s="18">
        <f t="shared" si="7"/>
        <v>608</v>
      </c>
      <c r="K94" s="15">
        <v>25</v>
      </c>
      <c r="L94" s="15">
        <f t="shared" si="8"/>
        <v>1207</v>
      </c>
      <c r="M94" s="15">
        <f t="shared" si="5"/>
        <v>18793</v>
      </c>
    </row>
    <row r="95" spans="1:13" s="31" customFormat="1" ht="24.75" customHeight="1">
      <c r="A95" s="12">
        <v>84</v>
      </c>
      <c r="B95" s="14" t="s">
        <v>159</v>
      </c>
      <c r="C95" s="14" t="s">
        <v>155</v>
      </c>
      <c r="D95" s="14" t="s">
        <v>156</v>
      </c>
      <c r="E95" s="12" t="s">
        <v>20</v>
      </c>
      <c r="F95" s="14" t="s">
        <v>21</v>
      </c>
      <c r="G95" s="15">
        <v>20000</v>
      </c>
      <c r="H95" s="15">
        <f t="shared" si="6"/>
        <v>574</v>
      </c>
      <c r="I95" s="18">
        <v>0</v>
      </c>
      <c r="J95" s="18">
        <f t="shared" si="7"/>
        <v>608</v>
      </c>
      <c r="K95" s="15">
        <v>25</v>
      </c>
      <c r="L95" s="15">
        <f t="shared" si="8"/>
        <v>1207</v>
      </c>
      <c r="M95" s="15">
        <f t="shared" si="5"/>
        <v>18793</v>
      </c>
    </row>
    <row r="96" spans="1:13" s="17" customFormat="1" ht="24.75" customHeight="1">
      <c r="A96" s="12">
        <v>85</v>
      </c>
      <c r="B96" s="14" t="s">
        <v>160</v>
      </c>
      <c r="C96" s="13" t="s">
        <v>161</v>
      </c>
      <c r="D96" s="13" t="s">
        <v>162</v>
      </c>
      <c r="E96" s="12" t="s">
        <v>20</v>
      </c>
      <c r="F96" s="14" t="s">
        <v>21</v>
      </c>
      <c r="G96" s="15">
        <v>175000</v>
      </c>
      <c r="H96" s="15">
        <f t="shared" si="6"/>
        <v>5022.5</v>
      </c>
      <c r="I96" s="18">
        <v>29554.11</v>
      </c>
      <c r="J96" s="18">
        <f t="shared" ref="J96:J97" si="9">162625*3.04%</f>
        <v>4943.8</v>
      </c>
      <c r="K96" s="15">
        <v>1375.12</v>
      </c>
      <c r="L96" s="15">
        <f t="shared" si="8"/>
        <v>40895.530000000006</v>
      </c>
      <c r="M96" s="15">
        <f t="shared" si="5"/>
        <v>134104.47</v>
      </c>
    </row>
    <row r="97" spans="1:13" s="17" customFormat="1" ht="24.75" customHeight="1">
      <c r="A97" s="12">
        <v>86</v>
      </c>
      <c r="B97" s="14" t="s">
        <v>163</v>
      </c>
      <c r="C97" s="13" t="s">
        <v>164</v>
      </c>
      <c r="D97" s="13" t="s">
        <v>165</v>
      </c>
      <c r="E97" s="12" t="s">
        <v>20</v>
      </c>
      <c r="F97" s="14" t="s">
        <v>21</v>
      </c>
      <c r="G97" s="15">
        <v>175000</v>
      </c>
      <c r="H97" s="15">
        <f t="shared" si="6"/>
        <v>5022.5</v>
      </c>
      <c r="I97" s="15">
        <v>29891.64</v>
      </c>
      <c r="J97" s="18">
        <f t="shared" si="9"/>
        <v>4943.8</v>
      </c>
      <c r="K97" s="15">
        <v>14118</v>
      </c>
      <c r="L97" s="15">
        <f t="shared" si="8"/>
        <v>53975.94</v>
      </c>
      <c r="M97" s="15">
        <f t="shared" si="5"/>
        <v>121024.06</v>
      </c>
    </row>
    <row r="98" spans="1:13" s="17" customFormat="1" ht="24.75" customHeight="1">
      <c r="A98" s="12">
        <v>87</v>
      </c>
      <c r="B98" s="17" t="s">
        <v>166</v>
      </c>
      <c r="C98" s="13" t="s">
        <v>164</v>
      </c>
      <c r="D98" s="13" t="s">
        <v>26</v>
      </c>
      <c r="E98" s="12" t="s">
        <v>20</v>
      </c>
      <c r="F98" s="14" t="s">
        <v>24</v>
      </c>
      <c r="G98" s="15">
        <v>35000</v>
      </c>
      <c r="H98" s="15">
        <f t="shared" si="6"/>
        <v>1004.5</v>
      </c>
      <c r="I98" s="15">
        <v>0</v>
      </c>
      <c r="J98" s="18">
        <f t="shared" si="7"/>
        <v>1064</v>
      </c>
      <c r="K98" s="15">
        <v>25</v>
      </c>
      <c r="L98" s="15">
        <f t="shared" si="8"/>
        <v>2093.5</v>
      </c>
      <c r="M98" s="15">
        <f t="shared" si="5"/>
        <v>32906.5</v>
      </c>
    </row>
    <row r="99" spans="1:13" s="17" customFormat="1" ht="24.75" customHeight="1">
      <c r="A99" s="12">
        <v>88</v>
      </c>
      <c r="B99" s="14" t="s">
        <v>167</v>
      </c>
      <c r="C99" s="13" t="s">
        <v>168</v>
      </c>
      <c r="D99" s="13" t="s">
        <v>169</v>
      </c>
      <c r="E99" s="12" t="s">
        <v>20</v>
      </c>
      <c r="F99" s="14" t="s">
        <v>21</v>
      </c>
      <c r="G99" s="15">
        <v>60000</v>
      </c>
      <c r="H99" s="15">
        <f t="shared" si="6"/>
        <v>1722</v>
      </c>
      <c r="I99" s="15">
        <v>3216.65</v>
      </c>
      <c r="J99" s="18">
        <f t="shared" si="7"/>
        <v>1824</v>
      </c>
      <c r="K99" s="15">
        <v>1375.12</v>
      </c>
      <c r="L99" s="15">
        <f t="shared" si="8"/>
        <v>8137.7699999999995</v>
      </c>
      <c r="M99" s="15">
        <f t="shared" si="5"/>
        <v>51862.23</v>
      </c>
    </row>
    <row r="100" spans="1:13" s="17" customFormat="1" ht="24.75" customHeight="1">
      <c r="A100" s="12">
        <v>89</v>
      </c>
      <c r="B100" s="14" t="s">
        <v>170</v>
      </c>
      <c r="C100" s="13" t="s">
        <v>171</v>
      </c>
      <c r="D100" s="13" t="s">
        <v>172</v>
      </c>
      <c r="E100" s="12" t="s">
        <v>20</v>
      </c>
      <c r="F100" s="14" t="s">
        <v>24</v>
      </c>
      <c r="G100" s="15">
        <v>60000</v>
      </c>
      <c r="H100" s="15">
        <f t="shared" si="6"/>
        <v>1722</v>
      </c>
      <c r="I100" s="15">
        <v>3216.65</v>
      </c>
      <c r="J100" s="18">
        <f t="shared" si="7"/>
        <v>1824</v>
      </c>
      <c r="K100" s="15">
        <v>1375.12</v>
      </c>
      <c r="L100" s="15">
        <f t="shared" si="8"/>
        <v>8137.7699999999995</v>
      </c>
      <c r="M100" s="15">
        <f t="shared" si="5"/>
        <v>51862.23</v>
      </c>
    </row>
    <row r="101" spans="1:13" s="17" customFormat="1" ht="24.75" customHeight="1">
      <c r="A101" s="12">
        <v>90</v>
      </c>
      <c r="B101" s="14" t="s">
        <v>173</v>
      </c>
      <c r="C101" s="13" t="s">
        <v>171</v>
      </c>
      <c r="D101" s="13" t="s">
        <v>174</v>
      </c>
      <c r="E101" s="12" t="s">
        <v>20</v>
      </c>
      <c r="F101" s="14" t="s">
        <v>24</v>
      </c>
      <c r="G101" s="15">
        <v>45000</v>
      </c>
      <c r="H101" s="15">
        <f t="shared" ref="H101:H103" si="10">+G101*2.87%</f>
        <v>1291.5</v>
      </c>
      <c r="I101" s="15">
        <v>1148.33</v>
      </c>
      <c r="J101" s="18">
        <f t="shared" si="7"/>
        <v>1368</v>
      </c>
      <c r="K101" s="15">
        <v>25</v>
      </c>
      <c r="L101" s="15">
        <f t="shared" si="8"/>
        <v>3832.83</v>
      </c>
      <c r="M101" s="15">
        <f t="shared" si="5"/>
        <v>41167.17</v>
      </c>
    </row>
    <row r="102" spans="1:13" s="17" customFormat="1" ht="24.75" customHeight="1">
      <c r="A102" s="12">
        <v>91</v>
      </c>
      <c r="B102" s="14" t="s">
        <v>175</v>
      </c>
      <c r="C102" s="13" t="s">
        <v>171</v>
      </c>
      <c r="D102" s="13" t="s">
        <v>174</v>
      </c>
      <c r="E102" s="12" t="s">
        <v>20</v>
      </c>
      <c r="F102" s="14" t="s">
        <v>24</v>
      </c>
      <c r="G102" s="15">
        <v>40000</v>
      </c>
      <c r="H102" s="15">
        <f t="shared" si="10"/>
        <v>1148</v>
      </c>
      <c r="I102" s="15">
        <v>240.13</v>
      </c>
      <c r="J102" s="18">
        <f t="shared" si="7"/>
        <v>1216</v>
      </c>
      <c r="K102" s="15">
        <v>1375.12</v>
      </c>
      <c r="L102" s="15">
        <f t="shared" si="8"/>
        <v>3979.25</v>
      </c>
      <c r="M102" s="15">
        <f t="shared" si="5"/>
        <v>36020.75</v>
      </c>
    </row>
    <row r="103" spans="1:13" s="17" customFormat="1" ht="24.75" customHeight="1">
      <c r="A103" s="12">
        <v>92</v>
      </c>
      <c r="B103" s="14" t="s">
        <v>176</v>
      </c>
      <c r="C103" s="13" t="s">
        <v>171</v>
      </c>
      <c r="D103" s="13" t="s">
        <v>174</v>
      </c>
      <c r="E103" s="12" t="s">
        <v>20</v>
      </c>
      <c r="F103" s="14" t="s">
        <v>24</v>
      </c>
      <c r="G103" s="15">
        <v>40000</v>
      </c>
      <c r="H103" s="15">
        <f t="shared" si="10"/>
        <v>1148</v>
      </c>
      <c r="I103" s="15">
        <v>442.65</v>
      </c>
      <c r="J103" s="18">
        <f t="shared" si="7"/>
        <v>1216</v>
      </c>
      <c r="K103" s="15">
        <v>25</v>
      </c>
      <c r="L103" s="15">
        <f t="shared" si="8"/>
        <v>2831.65</v>
      </c>
      <c r="M103" s="15">
        <f t="shared" si="5"/>
        <v>37168.35</v>
      </c>
    </row>
    <row r="104" spans="1:13" s="17" customFormat="1" ht="24.75" customHeight="1">
      <c r="A104" s="12">
        <v>93</v>
      </c>
      <c r="B104" s="14" t="s">
        <v>177</v>
      </c>
      <c r="C104" s="13" t="s">
        <v>171</v>
      </c>
      <c r="D104" s="13" t="s">
        <v>174</v>
      </c>
      <c r="E104" s="12" t="s">
        <v>20</v>
      </c>
      <c r="F104" s="14" t="s">
        <v>24</v>
      </c>
      <c r="G104" s="15">
        <v>40000</v>
      </c>
      <c r="H104" s="15">
        <f t="shared" ref="H104:H131" si="11">+G104*2.87%</f>
        <v>1148</v>
      </c>
      <c r="I104" s="15">
        <v>240.13</v>
      </c>
      <c r="J104" s="18">
        <f t="shared" si="7"/>
        <v>1216</v>
      </c>
      <c r="K104" s="15">
        <v>1375.12</v>
      </c>
      <c r="L104" s="15">
        <f t="shared" si="8"/>
        <v>3979.25</v>
      </c>
      <c r="M104" s="15">
        <f t="shared" si="5"/>
        <v>36020.75</v>
      </c>
    </row>
    <row r="105" spans="1:13" s="17" customFormat="1" ht="24.75" customHeight="1">
      <c r="A105" s="12">
        <v>94</v>
      </c>
      <c r="B105" s="14" t="s">
        <v>178</v>
      </c>
      <c r="C105" s="13" t="s">
        <v>179</v>
      </c>
      <c r="D105" s="13" t="s">
        <v>180</v>
      </c>
      <c r="E105" s="12" t="s">
        <v>20</v>
      </c>
      <c r="F105" s="14" t="s">
        <v>24</v>
      </c>
      <c r="G105" s="15">
        <v>130000</v>
      </c>
      <c r="H105" s="15">
        <f t="shared" si="11"/>
        <v>3731</v>
      </c>
      <c r="I105" s="15">
        <v>19162.12</v>
      </c>
      <c r="J105" s="18">
        <f t="shared" si="7"/>
        <v>3952</v>
      </c>
      <c r="K105" s="15">
        <v>1525</v>
      </c>
      <c r="L105" s="15">
        <f t="shared" si="8"/>
        <v>28370.12</v>
      </c>
      <c r="M105" s="15">
        <f t="shared" si="5"/>
        <v>101629.88</v>
      </c>
    </row>
    <row r="106" spans="1:13" s="17" customFormat="1" ht="24.75" customHeight="1">
      <c r="A106" s="12">
        <v>95</v>
      </c>
      <c r="B106" s="14" t="s">
        <v>181</v>
      </c>
      <c r="C106" s="13" t="s">
        <v>179</v>
      </c>
      <c r="D106" s="13" t="s">
        <v>182</v>
      </c>
      <c r="E106" s="12" t="s">
        <v>20</v>
      </c>
      <c r="F106" s="14" t="s">
        <v>24</v>
      </c>
      <c r="G106" s="15">
        <v>60000</v>
      </c>
      <c r="H106" s="15">
        <f t="shared" si="11"/>
        <v>1722</v>
      </c>
      <c r="I106" s="15">
        <v>3486.68</v>
      </c>
      <c r="J106" s="18">
        <f t="shared" si="7"/>
        <v>1824</v>
      </c>
      <c r="K106" s="15">
        <v>25</v>
      </c>
      <c r="L106" s="15">
        <f t="shared" si="8"/>
        <v>7057.68</v>
      </c>
      <c r="M106" s="15">
        <f t="shared" si="5"/>
        <v>52942.32</v>
      </c>
    </row>
    <row r="107" spans="1:13" s="17" customFormat="1" ht="24.75" customHeight="1">
      <c r="A107" s="12">
        <v>96</v>
      </c>
      <c r="B107" s="14" t="s">
        <v>183</v>
      </c>
      <c r="C107" s="13" t="s">
        <v>184</v>
      </c>
      <c r="D107" s="13" t="s">
        <v>90</v>
      </c>
      <c r="E107" s="12" t="s">
        <v>20</v>
      </c>
      <c r="F107" s="14" t="s">
        <v>24</v>
      </c>
      <c r="G107" s="15">
        <v>35000</v>
      </c>
      <c r="H107" s="15">
        <f t="shared" si="11"/>
        <v>1004.5</v>
      </c>
      <c r="I107" s="15">
        <v>0</v>
      </c>
      <c r="J107" s="18">
        <f t="shared" si="7"/>
        <v>1064</v>
      </c>
      <c r="K107" s="15">
        <v>29</v>
      </c>
      <c r="L107" s="15">
        <f t="shared" si="8"/>
        <v>2097.5</v>
      </c>
      <c r="M107" s="15">
        <f t="shared" si="5"/>
        <v>32902.5</v>
      </c>
    </row>
    <row r="108" spans="1:13" s="17" customFormat="1" ht="24.75" customHeight="1">
      <c r="A108" s="12">
        <v>97</v>
      </c>
      <c r="B108" s="14" t="s">
        <v>185</v>
      </c>
      <c r="C108" s="13" t="s">
        <v>186</v>
      </c>
      <c r="D108" s="13" t="s">
        <v>187</v>
      </c>
      <c r="E108" s="12" t="s">
        <v>20</v>
      </c>
      <c r="F108" s="14" t="s">
        <v>24</v>
      </c>
      <c r="G108" s="15">
        <v>41000</v>
      </c>
      <c r="H108" s="15">
        <f t="shared" si="11"/>
        <v>1176.7</v>
      </c>
      <c r="I108" s="15">
        <v>583.79</v>
      </c>
      <c r="J108" s="18">
        <f t="shared" si="7"/>
        <v>1246.4000000000001</v>
      </c>
      <c r="K108" s="15">
        <v>25</v>
      </c>
      <c r="L108" s="15">
        <f t="shared" si="8"/>
        <v>3031.8900000000003</v>
      </c>
      <c r="M108" s="15">
        <f t="shared" si="5"/>
        <v>37968.11</v>
      </c>
    </row>
    <row r="109" spans="1:13" s="23" customFormat="1" ht="24.75" customHeight="1">
      <c r="A109" s="20">
        <v>98</v>
      </c>
      <c r="B109" s="21" t="s">
        <v>188</v>
      </c>
      <c r="C109" s="19" t="s">
        <v>189</v>
      </c>
      <c r="D109" s="19" t="s">
        <v>190</v>
      </c>
      <c r="E109" s="20" t="s">
        <v>20</v>
      </c>
      <c r="F109" s="21" t="s">
        <v>24</v>
      </c>
      <c r="G109" s="22">
        <v>100000</v>
      </c>
      <c r="H109" s="22">
        <v>2870</v>
      </c>
      <c r="I109" s="22">
        <v>12105.37</v>
      </c>
      <c r="J109" s="16">
        <f t="shared" si="7"/>
        <v>3040</v>
      </c>
      <c r="K109" s="22">
        <v>5099.9799999999996</v>
      </c>
      <c r="L109" s="22">
        <f t="shared" si="8"/>
        <v>23115.350000000002</v>
      </c>
      <c r="M109" s="22">
        <f t="shared" si="5"/>
        <v>76884.649999999994</v>
      </c>
    </row>
    <row r="110" spans="1:13" s="23" customFormat="1" ht="24.75" customHeight="1">
      <c r="A110" s="20">
        <v>99</v>
      </c>
      <c r="B110" s="21" t="s">
        <v>191</v>
      </c>
      <c r="C110" s="19" t="s">
        <v>189</v>
      </c>
      <c r="D110" s="19" t="s">
        <v>192</v>
      </c>
      <c r="E110" s="20" t="s">
        <v>20</v>
      </c>
      <c r="F110" s="21" t="s">
        <v>24</v>
      </c>
      <c r="G110" s="22">
        <v>60000</v>
      </c>
      <c r="H110" s="22">
        <v>1722</v>
      </c>
      <c r="I110" s="22">
        <v>2946.63</v>
      </c>
      <c r="J110" s="16">
        <f t="shared" si="7"/>
        <v>1824</v>
      </c>
      <c r="K110" s="22">
        <v>2725.24</v>
      </c>
      <c r="L110" s="22">
        <f t="shared" si="8"/>
        <v>9217.869999999999</v>
      </c>
      <c r="M110" s="22">
        <f t="shared" si="5"/>
        <v>50782.130000000005</v>
      </c>
    </row>
    <row r="111" spans="1:13" s="23" customFormat="1" ht="24.75" customHeight="1">
      <c r="A111" s="20">
        <v>100</v>
      </c>
      <c r="B111" s="21" t="s">
        <v>193</v>
      </c>
      <c r="C111" s="19" t="s">
        <v>189</v>
      </c>
      <c r="D111" s="19" t="s">
        <v>192</v>
      </c>
      <c r="E111" s="20" t="s">
        <v>20</v>
      </c>
      <c r="F111" s="21" t="s">
        <v>24</v>
      </c>
      <c r="G111" s="22">
        <v>60000</v>
      </c>
      <c r="H111" s="22">
        <f t="shared" si="11"/>
        <v>1722</v>
      </c>
      <c r="I111" s="22">
        <v>3486.68</v>
      </c>
      <c r="J111" s="16">
        <f t="shared" si="7"/>
        <v>1824</v>
      </c>
      <c r="K111" s="22">
        <v>25</v>
      </c>
      <c r="L111" s="22">
        <f t="shared" si="8"/>
        <v>7057.68</v>
      </c>
      <c r="M111" s="22">
        <f t="shared" si="5"/>
        <v>52942.32</v>
      </c>
    </row>
    <row r="112" spans="1:13" s="23" customFormat="1" ht="24.75" customHeight="1">
      <c r="A112" s="20">
        <v>101</v>
      </c>
      <c r="B112" s="21" t="s">
        <v>194</v>
      </c>
      <c r="C112" s="19" t="s">
        <v>189</v>
      </c>
      <c r="D112" s="19" t="s">
        <v>192</v>
      </c>
      <c r="E112" s="20" t="s">
        <v>20</v>
      </c>
      <c r="F112" s="21" t="s">
        <v>24</v>
      </c>
      <c r="G112" s="22">
        <v>60000</v>
      </c>
      <c r="H112" s="22">
        <f t="shared" si="11"/>
        <v>1722</v>
      </c>
      <c r="I112" s="22">
        <v>2946.63</v>
      </c>
      <c r="J112" s="16">
        <f t="shared" si="7"/>
        <v>1824</v>
      </c>
      <c r="K112" s="22">
        <v>25</v>
      </c>
      <c r="L112" s="22">
        <f t="shared" si="8"/>
        <v>6517.63</v>
      </c>
      <c r="M112" s="22">
        <f t="shared" si="5"/>
        <v>53482.37</v>
      </c>
    </row>
    <row r="113" spans="1:13" s="23" customFormat="1" ht="24.75" customHeight="1">
      <c r="A113" s="20">
        <v>102</v>
      </c>
      <c r="B113" s="21" t="s">
        <v>195</v>
      </c>
      <c r="C113" s="19" t="s">
        <v>189</v>
      </c>
      <c r="D113" s="19" t="s">
        <v>196</v>
      </c>
      <c r="E113" s="20" t="s">
        <v>197</v>
      </c>
      <c r="F113" s="21" t="s">
        <v>24</v>
      </c>
      <c r="G113" s="22">
        <v>33544.5</v>
      </c>
      <c r="H113" s="22">
        <f t="shared" si="11"/>
        <v>962.72714999999994</v>
      </c>
      <c r="I113" s="22">
        <v>0</v>
      </c>
      <c r="J113" s="16">
        <f t="shared" si="7"/>
        <v>1019.7528</v>
      </c>
      <c r="K113" s="22">
        <v>1375.12</v>
      </c>
      <c r="L113" s="22">
        <f t="shared" si="8"/>
        <v>3357.5999499999998</v>
      </c>
      <c r="M113" s="22">
        <f t="shared" si="5"/>
        <v>30186.90005</v>
      </c>
    </row>
    <row r="114" spans="1:13" s="23" customFormat="1" ht="24.75" customHeight="1">
      <c r="A114" s="20">
        <v>103</v>
      </c>
      <c r="B114" s="21" t="s">
        <v>198</v>
      </c>
      <c r="C114" s="19" t="s">
        <v>189</v>
      </c>
      <c r="D114" s="19" t="s">
        <v>196</v>
      </c>
      <c r="E114" s="20" t="s">
        <v>20</v>
      </c>
      <c r="F114" s="21" t="s">
        <v>21</v>
      </c>
      <c r="G114" s="22">
        <v>30000</v>
      </c>
      <c r="H114" s="22">
        <f t="shared" si="11"/>
        <v>861</v>
      </c>
      <c r="I114" s="22">
        <v>0</v>
      </c>
      <c r="J114" s="16">
        <f t="shared" si="7"/>
        <v>912</v>
      </c>
      <c r="K114" s="22">
        <v>25</v>
      </c>
      <c r="L114" s="22">
        <f t="shared" si="8"/>
        <v>1798</v>
      </c>
      <c r="M114" s="22">
        <f t="shared" si="5"/>
        <v>28202</v>
      </c>
    </row>
    <row r="115" spans="1:13" s="23" customFormat="1" ht="24.75" customHeight="1">
      <c r="A115" s="20">
        <v>104</v>
      </c>
      <c r="B115" s="21" t="s">
        <v>199</v>
      </c>
      <c r="C115" s="19" t="s">
        <v>189</v>
      </c>
      <c r="D115" s="19" t="s">
        <v>196</v>
      </c>
      <c r="E115" s="20" t="s">
        <v>20</v>
      </c>
      <c r="F115" s="21" t="s">
        <v>24</v>
      </c>
      <c r="G115" s="22">
        <v>30000</v>
      </c>
      <c r="H115" s="22">
        <f t="shared" si="11"/>
        <v>861</v>
      </c>
      <c r="I115" s="22">
        <v>0</v>
      </c>
      <c r="J115" s="16">
        <f t="shared" si="7"/>
        <v>912</v>
      </c>
      <c r="K115" s="22">
        <v>25</v>
      </c>
      <c r="L115" s="22">
        <f t="shared" si="8"/>
        <v>1798</v>
      </c>
      <c r="M115" s="22">
        <f t="shared" si="5"/>
        <v>28202</v>
      </c>
    </row>
    <row r="116" spans="1:13" s="23" customFormat="1" ht="24.75" customHeight="1">
      <c r="A116" s="20">
        <v>105</v>
      </c>
      <c r="B116" s="21" t="s">
        <v>200</v>
      </c>
      <c r="C116" s="19" t="s">
        <v>189</v>
      </c>
      <c r="D116" s="19" t="s">
        <v>196</v>
      </c>
      <c r="E116" s="20" t="s">
        <v>20</v>
      </c>
      <c r="F116" s="21" t="s">
        <v>21</v>
      </c>
      <c r="G116" s="22">
        <v>30000</v>
      </c>
      <c r="H116" s="22">
        <f t="shared" si="11"/>
        <v>861</v>
      </c>
      <c r="I116" s="22">
        <v>0</v>
      </c>
      <c r="J116" s="16">
        <f t="shared" si="7"/>
        <v>912</v>
      </c>
      <c r="K116" s="22">
        <v>25</v>
      </c>
      <c r="L116" s="22">
        <f t="shared" si="8"/>
        <v>1798</v>
      </c>
      <c r="M116" s="22">
        <f t="shared" si="5"/>
        <v>28202</v>
      </c>
    </row>
    <row r="117" spans="1:13" s="23" customFormat="1" ht="24.75" customHeight="1">
      <c r="A117" s="20">
        <v>106</v>
      </c>
      <c r="B117" s="21" t="s">
        <v>201</v>
      </c>
      <c r="C117" s="19" t="s">
        <v>189</v>
      </c>
      <c r="D117" s="19" t="s">
        <v>202</v>
      </c>
      <c r="E117" s="20" t="s">
        <v>20</v>
      </c>
      <c r="F117" s="21" t="s">
        <v>24</v>
      </c>
      <c r="G117" s="22">
        <v>30000</v>
      </c>
      <c r="H117" s="22">
        <f t="shared" si="11"/>
        <v>861</v>
      </c>
      <c r="I117" s="22">
        <v>0</v>
      </c>
      <c r="J117" s="16">
        <f t="shared" si="7"/>
        <v>912</v>
      </c>
      <c r="K117" s="22">
        <v>25</v>
      </c>
      <c r="L117" s="22">
        <f t="shared" si="8"/>
        <v>1798</v>
      </c>
      <c r="M117" s="22">
        <f t="shared" si="5"/>
        <v>28202</v>
      </c>
    </row>
    <row r="118" spans="1:13" s="23" customFormat="1" ht="24.75" customHeight="1">
      <c r="A118" s="20">
        <v>107</v>
      </c>
      <c r="B118" s="21" t="s">
        <v>203</v>
      </c>
      <c r="C118" s="19" t="s">
        <v>189</v>
      </c>
      <c r="D118" s="19" t="s">
        <v>202</v>
      </c>
      <c r="E118" s="20" t="s">
        <v>20</v>
      </c>
      <c r="F118" s="21" t="s">
        <v>24</v>
      </c>
      <c r="G118" s="22">
        <v>30000</v>
      </c>
      <c r="H118" s="22">
        <f t="shared" si="11"/>
        <v>861</v>
      </c>
      <c r="I118" s="22">
        <v>0</v>
      </c>
      <c r="J118" s="16">
        <f t="shared" si="7"/>
        <v>912</v>
      </c>
      <c r="K118" s="22">
        <v>25</v>
      </c>
      <c r="L118" s="22">
        <f t="shared" si="8"/>
        <v>1798</v>
      </c>
      <c r="M118" s="22">
        <f t="shared" si="5"/>
        <v>28202</v>
      </c>
    </row>
    <row r="119" spans="1:13" s="23" customFormat="1" ht="24.75" customHeight="1">
      <c r="A119" s="20">
        <v>108</v>
      </c>
      <c r="B119" s="21" t="s">
        <v>204</v>
      </c>
      <c r="C119" s="19" t="s">
        <v>189</v>
      </c>
      <c r="D119" s="19" t="s">
        <v>202</v>
      </c>
      <c r="E119" s="20" t="s">
        <v>20</v>
      </c>
      <c r="F119" s="21" t="s">
        <v>24</v>
      </c>
      <c r="G119" s="22">
        <v>30000</v>
      </c>
      <c r="H119" s="22">
        <f t="shared" si="11"/>
        <v>861</v>
      </c>
      <c r="I119" s="22">
        <v>0</v>
      </c>
      <c r="J119" s="16">
        <f t="shared" si="7"/>
        <v>912</v>
      </c>
      <c r="K119" s="22">
        <v>25</v>
      </c>
      <c r="L119" s="22">
        <f t="shared" si="8"/>
        <v>1798</v>
      </c>
      <c r="M119" s="22">
        <f t="shared" si="5"/>
        <v>28202</v>
      </c>
    </row>
    <row r="120" spans="1:13" s="23" customFormat="1" ht="24.75" customHeight="1">
      <c r="A120" s="20">
        <v>109</v>
      </c>
      <c r="B120" s="21" t="s">
        <v>205</v>
      </c>
      <c r="C120" s="19" t="s">
        <v>189</v>
      </c>
      <c r="D120" s="19" t="s">
        <v>202</v>
      </c>
      <c r="E120" s="20" t="s">
        <v>20</v>
      </c>
      <c r="F120" s="21" t="s">
        <v>24</v>
      </c>
      <c r="G120" s="22">
        <v>30000</v>
      </c>
      <c r="H120" s="22">
        <f t="shared" si="11"/>
        <v>861</v>
      </c>
      <c r="I120" s="22">
        <v>0</v>
      </c>
      <c r="J120" s="16">
        <f t="shared" si="7"/>
        <v>912</v>
      </c>
      <c r="K120" s="22">
        <v>25</v>
      </c>
      <c r="L120" s="22">
        <f t="shared" si="8"/>
        <v>1798</v>
      </c>
      <c r="M120" s="22">
        <f t="shared" si="5"/>
        <v>28202</v>
      </c>
    </row>
    <row r="121" spans="1:13" s="23" customFormat="1" ht="24.75" customHeight="1">
      <c r="A121" s="20">
        <v>110</v>
      </c>
      <c r="B121" s="21" t="s">
        <v>206</v>
      </c>
      <c r="C121" s="19" t="s">
        <v>189</v>
      </c>
      <c r="D121" s="19" t="s">
        <v>202</v>
      </c>
      <c r="E121" s="20" t="s">
        <v>20</v>
      </c>
      <c r="F121" s="21" t="s">
        <v>21</v>
      </c>
      <c r="G121" s="22">
        <v>30000</v>
      </c>
      <c r="H121" s="22">
        <f t="shared" si="11"/>
        <v>861</v>
      </c>
      <c r="I121" s="22">
        <v>0</v>
      </c>
      <c r="J121" s="16">
        <f t="shared" si="7"/>
        <v>912</v>
      </c>
      <c r="K121" s="22">
        <v>25</v>
      </c>
      <c r="L121" s="22">
        <f t="shared" si="8"/>
        <v>1798</v>
      </c>
      <c r="M121" s="22">
        <f t="shared" si="5"/>
        <v>28202</v>
      </c>
    </row>
    <row r="122" spans="1:13" s="23" customFormat="1" ht="24.75" customHeight="1">
      <c r="A122" s="20">
        <v>111</v>
      </c>
      <c r="B122" s="21" t="s">
        <v>207</v>
      </c>
      <c r="C122" s="19" t="s">
        <v>189</v>
      </c>
      <c r="D122" s="19" t="s">
        <v>202</v>
      </c>
      <c r="E122" s="20" t="s">
        <v>20</v>
      </c>
      <c r="F122" s="21" t="s">
        <v>24</v>
      </c>
      <c r="G122" s="22">
        <v>30000</v>
      </c>
      <c r="H122" s="22">
        <f t="shared" si="11"/>
        <v>861</v>
      </c>
      <c r="I122" s="22">
        <v>0</v>
      </c>
      <c r="J122" s="16">
        <f t="shared" si="7"/>
        <v>912</v>
      </c>
      <c r="K122" s="22">
        <v>25</v>
      </c>
      <c r="L122" s="22">
        <f t="shared" si="8"/>
        <v>1798</v>
      </c>
      <c r="M122" s="22">
        <f t="shared" si="5"/>
        <v>28202</v>
      </c>
    </row>
    <row r="123" spans="1:13" s="23" customFormat="1" ht="24.75" customHeight="1">
      <c r="A123" s="20">
        <v>112</v>
      </c>
      <c r="B123" s="21" t="s">
        <v>208</v>
      </c>
      <c r="C123" s="19" t="s">
        <v>189</v>
      </c>
      <c r="D123" s="19" t="s">
        <v>202</v>
      </c>
      <c r="E123" s="20" t="s">
        <v>20</v>
      </c>
      <c r="F123" s="21" t="s">
        <v>24</v>
      </c>
      <c r="G123" s="22">
        <v>30000</v>
      </c>
      <c r="H123" s="22">
        <f t="shared" si="11"/>
        <v>861</v>
      </c>
      <c r="I123" s="22">
        <v>0</v>
      </c>
      <c r="J123" s="16">
        <f t="shared" si="7"/>
        <v>912</v>
      </c>
      <c r="K123" s="22">
        <v>26</v>
      </c>
      <c r="L123" s="22">
        <f t="shared" si="8"/>
        <v>1799</v>
      </c>
      <c r="M123" s="22">
        <f t="shared" si="5"/>
        <v>28201</v>
      </c>
    </row>
    <row r="124" spans="1:13" s="23" customFormat="1" ht="24.75" customHeight="1">
      <c r="A124" s="20">
        <v>113</v>
      </c>
      <c r="B124" s="21" t="s">
        <v>209</v>
      </c>
      <c r="C124" s="19" t="s">
        <v>189</v>
      </c>
      <c r="D124" s="19" t="s">
        <v>202</v>
      </c>
      <c r="E124" s="20" t="s">
        <v>20</v>
      </c>
      <c r="F124" s="21" t="s">
        <v>24</v>
      </c>
      <c r="G124" s="22">
        <v>30000</v>
      </c>
      <c r="H124" s="22">
        <f t="shared" si="11"/>
        <v>861</v>
      </c>
      <c r="I124" s="22">
        <v>0</v>
      </c>
      <c r="J124" s="16">
        <f t="shared" si="7"/>
        <v>912</v>
      </c>
      <c r="K124" s="22">
        <v>25</v>
      </c>
      <c r="L124" s="22">
        <f t="shared" si="8"/>
        <v>1798</v>
      </c>
      <c r="M124" s="22">
        <f t="shared" si="5"/>
        <v>28202</v>
      </c>
    </row>
    <row r="125" spans="1:13" s="23" customFormat="1" ht="24.75" customHeight="1">
      <c r="A125" s="20">
        <v>114</v>
      </c>
      <c r="B125" s="21" t="s">
        <v>210</v>
      </c>
      <c r="C125" s="19" t="s">
        <v>189</v>
      </c>
      <c r="D125" s="19" t="s">
        <v>202</v>
      </c>
      <c r="E125" s="20" t="s">
        <v>20</v>
      </c>
      <c r="F125" s="21" t="s">
        <v>24</v>
      </c>
      <c r="G125" s="22">
        <v>22000</v>
      </c>
      <c r="H125" s="22">
        <f t="shared" si="11"/>
        <v>631.4</v>
      </c>
      <c r="I125" s="22">
        <v>0</v>
      </c>
      <c r="J125" s="16">
        <f t="shared" si="7"/>
        <v>668.8</v>
      </c>
      <c r="K125" s="22">
        <v>25</v>
      </c>
      <c r="L125" s="22">
        <f t="shared" si="8"/>
        <v>1325.1999999999998</v>
      </c>
      <c r="M125" s="22">
        <f t="shared" si="5"/>
        <v>20674.8</v>
      </c>
    </row>
    <row r="126" spans="1:13" s="23" customFormat="1" ht="24.75" customHeight="1">
      <c r="A126" s="20">
        <v>115</v>
      </c>
      <c r="B126" s="21" t="s">
        <v>211</v>
      </c>
      <c r="C126" s="19" t="s">
        <v>189</v>
      </c>
      <c r="D126" s="19" t="s">
        <v>202</v>
      </c>
      <c r="E126" s="20" t="s">
        <v>20</v>
      </c>
      <c r="F126" s="21" t="s">
        <v>21</v>
      </c>
      <c r="G126" s="22">
        <v>30000</v>
      </c>
      <c r="H126" s="22">
        <f t="shared" si="11"/>
        <v>861</v>
      </c>
      <c r="I126" s="22">
        <v>0</v>
      </c>
      <c r="J126" s="16">
        <f t="shared" si="7"/>
        <v>912</v>
      </c>
      <c r="K126" s="22">
        <v>25</v>
      </c>
      <c r="L126" s="22">
        <f t="shared" si="8"/>
        <v>1798</v>
      </c>
      <c r="M126" s="22">
        <f t="shared" si="5"/>
        <v>28202</v>
      </c>
    </row>
    <row r="127" spans="1:13" s="23" customFormat="1" ht="24.75" customHeight="1">
      <c r="A127" s="20">
        <v>116</v>
      </c>
      <c r="B127" s="21" t="s">
        <v>212</v>
      </c>
      <c r="C127" s="19" t="s">
        <v>189</v>
      </c>
      <c r="D127" s="19" t="s">
        <v>202</v>
      </c>
      <c r="E127" s="20" t="s">
        <v>20</v>
      </c>
      <c r="F127" s="21" t="s">
        <v>24</v>
      </c>
      <c r="G127" s="22">
        <v>30000</v>
      </c>
      <c r="H127" s="22">
        <f t="shared" si="11"/>
        <v>861</v>
      </c>
      <c r="I127" s="22">
        <v>0</v>
      </c>
      <c r="J127" s="16">
        <f t="shared" si="7"/>
        <v>912</v>
      </c>
      <c r="K127" s="22">
        <v>25</v>
      </c>
      <c r="L127" s="22">
        <f t="shared" si="8"/>
        <v>1798</v>
      </c>
      <c r="M127" s="22">
        <f t="shared" si="5"/>
        <v>28202</v>
      </c>
    </row>
    <row r="128" spans="1:13" s="23" customFormat="1" ht="24.75" customHeight="1">
      <c r="A128" s="20">
        <v>117</v>
      </c>
      <c r="B128" s="21" t="s">
        <v>213</v>
      </c>
      <c r="C128" s="19" t="s">
        <v>189</v>
      </c>
      <c r="D128" s="19" t="s">
        <v>202</v>
      </c>
      <c r="E128" s="20" t="s">
        <v>20</v>
      </c>
      <c r="F128" s="21" t="s">
        <v>21</v>
      </c>
      <c r="G128" s="22">
        <v>30000</v>
      </c>
      <c r="H128" s="22">
        <f t="shared" si="11"/>
        <v>861</v>
      </c>
      <c r="I128" s="22">
        <v>0</v>
      </c>
      <c r="J128" s="16">
        <f t="shared" si="7"/>
        <v>912</v>
      </c>
      <c r="K128" s="22">
        <v>25</v>
      </c>
      <c r="L128" s="22">
        <f t="shared" si="8"/>
        <v>1798</v>
      </c>
      <c r="M128" s="22">
        <f t="shared" si="5"/>
        <v>28202</v>
      </c>
    </row>
    <row r="129" spans="1:13" s="23" customFormat="1" ht="24.75" customHeight="1">
      <c r="A129" s="20">
        <v>118</v>
      </c>
      <c r="B129" s="21" t="s">
        <v>214</v>
      </c>
      <c r="C129" s="19" t="s">
        <v>189</v>
      </c>
      <c r="D129" s="19" t="s">
        <v>202</v>
      </c>
      <c r="E129" s="20" t="s">
        <v>20</v>
      </c>
      <c r="F129" s="21" t="s">
        <v>24</v>
      </c>
      <c r="G129" s="22">
        <v>30000</v>
      </c>
      <c r="H129" s="22">
        <f t="shared" si="11"/>
        <v>861</v>
      </c>
      <c r="I129" s="22">
        <v>0</v>
      </c>
      <c r="J129" s="16">
        <f t="shared" si="7"/>
        <v>912</v>
      </c>
      <c r="K129" s="22">
        <v>25</v>
      </c>
      <c r="L129" s="22">
        <f t="shared" si="8"/>
        <v>1798</v>
      </c>
      <c r="M129" s="22">
        <f t="shared" si="5"/>
        <v>28202</v>
      </c>
    </row>
    <row r="130" spans="1:13" s="23" customFormat="1" ht="24.75" customHeight="1">
      <c r="A130" s="20">
        <v>119</v>
      </c>
      <c r="B130" s="21" t="s">
        <v>215</v>
      </c>
      <c r="C130" s="19" t="s">
        <v>189</v>
      </c>
      <c r="D130" s="19" t="s">
        <v>202</v>
      </c>
      <c r="E130" s="20" t="s">
        <v>20</v>
      </c>
      <c r="F130" s="21" t="s">
        <v>24</v>
      </c>
      <c r="G130" s="22">
        <v>30000</v>
      </c>
      <c r="H130" s="22">
        <f t="shared" si="11"/>
        <v>861</v>
      </c>
      <c r="I130" s="22">
        <v>0</v>
      </c>
      <c r="J130" s="16">
        <f t="shared" si="7"/>
        <v>912</v>
      </c>
      <c r="K130" s="22">
        <v>25</v>
      </c>
      <c r="L130" s="22">
        <f t="shared" si="8"/>
        <v>1798</v>
      </c>
      <c r="M130" s="22">
        <f t="shared" si="5"/>
        <v>28202</v>
      </c>
    </row>
    <row r="131" spans="1:13" s="23" customFormat="1" ht="24.75" customHeight="1">
      <c r="A131" s="20">
        <v>120</v>
      </c>
      <c r="B131" s="21" t="s">
        <v>216</v>
      </c>
      <c r="C131" s="19" t="s">
        <v>189</v>
      </c>
      <c r="D131" s="19" t="s">
        <v>202</v>
      </c>
      <c r="E131" s="20" t="s">
        <v>20</v>
      </c>
      <c r="F131" s="21" t="s">
        <v>24</v>
      </c>
      <c r="G131" s="22">
        <v>30000</v>
      </c>
      <c r="H131" s="22">
        <f t="shared" si="11"/>
        <v>861</v>
      </c>
      <c r="I131" s="22">
        <v>0</v>
      </c>
      <c r="J131" s="16">
        <f t="shared" si="7"/>
        <v>912</v>
      </c>
      <c r="K131" s="22">
        <v>25</v>
      </c>
      <c r="L131" s="22">
        <f t="shared" si="8"/>
        <v>1798</v>
      </c>
      <c r="M131" s="22">
        <f t="shared" si="5"/>
        <v>28202</v>
      </c>
    </row>
    <row r="132" spans="1:13" s="23" customFormat="1" ht="24.75" customHeight="1">
      <c r="A132" s="20">
        <v>121</v>
      </c>
      <c r="B132" s="21" t="s">
        <v>217</v>
      </c>
      <c r="C132" s="19" t="s">
        <v>189</v>
      </c>
      <c r="D132" s="19" t="s">
        <v>202</v>
      </c>
      <c r="E132" s="20" t="s">
        <v>20</v>
      </c>
      <c r="F132" s="21" t="s">
        <v>24</v>
      </c>
      <c r="G132" s="22">
        <v>30000</v>
      </c>
      <c r="H132" s="22">
        <f t="shared" ref="H132:H163" si="12">+G132*2.87%</f>
        <v>861</v>
      </c>
      <c r="I132" s="22">
        <v>0</v>
      </c>
      <c r="J132" s="16">
        <f t="shared" si="7"/>
        <v>912</v>
      </c>
      <c r="K132" s="22">
        <v>25</v>
      </c>
      <c r="L132" s="22">
        <f t="shared" si="8"/>
        <v>1798</v>
      </c>
      <c r="M132" s="22">
        <f t="shared" si="5"/>
        <v>28202</v>
      </c>
    </row>
    <row r="133" spans="1:13" s="23" customFormat="1" ht="24.75" customHeight="1">
      <c r="A133" s="20">
        <v>122</v>
      </c>
      <c r="B133" s="21" t="s">
        <v>218</v>
      </c>
      <c r="C133" s="19" t="s">
        <v>189</v>
      </c>
      <c r="D133" s="19" t="s">
        <v>202</v>
      </c>
      <c r="E133" s="20" t="s">
        <v>20</v>
      </c>
      <c r="F133" s="21" t="s">
        <v>21</v>
      </c>
      <c r="G133" s="22">
        <v>30000</v>
      </c>
      <c r="H133" s="22">
        <f t="shared" si="12"/>
        <v>861</v>
      </c>
      <c r="I133" s="22">
        <v>0</v>
      </c>
      <c r="J133" s="16">
        <f t="shared" si="7"/>
        <v>912</v>
      </c>
      <c r="K133" s="22">
        <v>25</v>
      </c>
      <c r="L133" s="22">
        <f t="shared" si="8"/>
        <v>1798</v>
      </c>
      <c r="M133" s="22">
        <f t="shared" si="5"/>
        <v>28202</v>
      </c>
    </row>
    <row r="134" spans="1:13" s="23" customFormat="1" ht="24.75" customHeight="1">
      <c r="A134" s="20">
        <v>123</v>
      </c>
      <c r="B134" s="21" t="s">
        <v>219</v>
      </c>
      <c r="C134" s="19" t="s">
        <v>189</v>
      </c>
      <c r="D134" s="19" t="s">
        <v>202</v>
      </c>
      <c r="E134" s="20" t="s">
        <v>20</v>
      </c>
      <c r="F134" s="21" t="s">
        <v>21</v>
      </c>
      <c r="G134" s="22">
        <v>30000</v>
      </c>
      <c r="H134" s="22">
        <f t="shared" si="12"/>
        <v>861</v>
      </c>
      <c r="I134" s="22">
        <v>0</v>
      </c>
      <c r="J134" s="16">
        <f t="shared" si="7"/>
        <v>912</v>
      </c>
      <c r="K134" s="22">
        <v>25</v>
      </c>
      <c r="L134" s="22">
        <f t="shared" si="8"/>
        <v>1798</v>
      </c>
      <c r="M134" s="22">
        <f t="shared" si="5"/>
        <v>28202</v>
      </c>
    </row>
    <row r="135" spans="1:13" s="23" customFormat="1" ht="24.75" customHeight="1">
      <c r="A135" s="20">
        <v>124</v>
      </c>
      <c r="B135" s="21" t="s">
        <v>220</v>
      </c>
      <c r="C135" s="19" t="s">
        <v>189</v>
      </c>
      <c r="D135" s="19" t="s">
        <v>202</v>
      </c>
      <c r="E135" s="20" t="s">
        <v>20</v>
      </c>
      <c r="F135" s="21" t="s">
        <v>24</v>
      </c>
      <c r="G135" s="22">
        <v>30000</v>
      </c>
      <c r="H135" s="22">
        <f t="shared" si="12"/>
        <v>861</v>
      </c>
      <c r="I135" s="22">
        <v>0</v>
      </c>
      <c r="J135" s="16">
        <f t="shared" si="7"/>
        <v>912</v>
      </c>
      <c r="K135" s="22">
        <v>716.16</v>
      </c>
      <c r="L135" s="22">
        <f t="shared" si="8"/>
        <v>2489.16</v>
      </c>
      <c r="M135" s="22">
        <f t="shared" si="5"/>
        <v>27510.84</v>
      </c>
    </row>
    <row r="136" spans="1:13" s="23" customFormat="1" ht="24.75" customHeight="1">
      <c r="A136" s="20">
        <v>125</v>
      </c>
      <c r="B136" s="21" t="s">
        <v>221</v>
      </c>
      <c r="C136" s="19" t="s">
        <v>189</v>
      </c>
      <c r="D136" s="19" t="s">
        <v>202</v>
      </c>
      <c r="E136" s="20" t="s">
        <v>20</v>
      </c>
      <c r="F136" s="21" t="s">
        <v>24</v>
      </c>
      <c r="G136" s="22">
        <v>30000</v>
      </c>
      <c r="H136" s="22">
        <f t="shared" si="12"/>
        <v>861</v>
      </c>
      <c r="I136" s="22">
        <v>0</v>
      </c>
      <c r="J136" s="16">
        <f t="shared" si="7"/>
        <v>912</v>
      </c>
      <c r="K136" s="22">
        <v>25</v>
      </c>
      <c r="L136" s="22">
        <f t="shared" si="8"/>
        <v>1798</v>
      </c>
      <c r="M136" s="22">
        <f t="shared" si="5"/>
        <v>28202</v>
      </c>
    </row>
    <row r="137" spans="1:13" s="23" customFormat="1" ht="24.75" customHeight="1">
      <c r="A137" s="20">
        <v>126</v>
      </c>
      <c r="B137" s="21" t="s">
        <v>222</v>
      </c>
      <c r="C137" s="19" t="s">
        <v>189</v>
      </c>
      <c r="D137" s="19" t="s">
        <v>202</v>
      </c>
      <c r="E137" s="20" t="s">
        <v>20</v>
      </c>
      <c r="F137" s="21" t="s">
        <v>21</v>
      </c>
      <c r="G137" s="22">
        <v>30000</v>
      </c>
      <c r="H137" s="22">
        <f t="shared" si="12"/>
        <v>861</v>
      </c>
      <c r="I137" s="22">
        <v>0</v>
      </c>
      <c r="J137" s="16">
        <f t="shared" ref="J137:J191" si="13">+G137*3.04%</f>
        <v>912</v>
      </c>
      <c r="K137" s="22">
        <v>25</v>
      </c>
      <c r="L137" s="22">
        <f t="shared" si="8"/>
        <v>1798</v>
      </c>
      <c r="M137" s="22">
        <f t="shared" si="5"/>
        <v>28202</v>
      </c>
    </row>
    <row r="138" spans="1:13" s="23" customFormat="1" ht="24.75" customHeight="1">
      <c r="A138" s="20">
        <v>127</v>
      </c>
      <c r="B138" s="21" t="s">
        <v>223</v>
      </c>
      <c r="C138" s="19" t="s">
        <v>189</v>
      </c>
      <c r="D138" s="19" t="s">
        <v>202</v>
      </c>
      <c r="E138" s="20" t="s">
        <v>20</v>
      </c>
      <c r="F138" s="21" t="s">
        <v>24</v>
      </c>
      <c r="G138" s="22">
        <v>30000</v>
      </c>
      <c r="H138" s="22">
        <f t="shared" si="12"/>
        <v>861</v>
      </c>
      <c r="I138" s="22">
        <v>0</v>
      </c>
      <c r="J138" s="16">
        <f t="shared" si="13"/>
        <v>912</v>
      </c>
      <c r="K138" s="22">
        <v>25</v>
      </c>
      <c r="L138" s="22">
        <f t="shared" si="8"/>
        <v>1798</v>
      </c>
      <c r="M138" s="22">
        <f t="shared" si="5"/>
        <v>28202</v>
      </c>
    </row>
    <row r="139" spans="1:13" s="23" customFormat="1" ht="24.75" customHeight="1">
      <c r="A139" s="20">
        <v>128</v>
      </c>
      <c r="B139" s="21" t="s">
        <v>224</v>
      </c>
      <c r="C139" s="19" t="s">
        <v>189</v>
      </c>
      <c r="D139" s="19" t="s">
        <v>202</v>
      </c>
      <c r="E139" s="20" t="s">
        <v>20</v>
      </c>
      <c r="F139" s="21" t="s">
        <v>24</v>
      </c>
      <c r="G139" s="22">
        <v>30000</v>
      </c>
      <c r="H139" s="22">
        <f t="shared" si="12"/>
        <v>861</v>
      </c>
      <c r="I139" s="22">
        <v>0</v>
      </c>
      <c r="J139" s="16">
        <f t="shared" si="13"/>
        <v>912</v>
      </c>
      <c r="K139" s="22">
        <v>1375.12</v>
      </c>
      <c r="L139" s="22">
        <f t="shared" si="8"/>
        <v>3148.12</v>
      </c>
      <c r="M139" s="22">
        <f t="shared" si="5"/>
        <v>26851.88</v>
      </c>
    </row>
    <row r="140" spans="1:13" s="23" customFormat="1" ht="24.75" customHeight="1">
      <c r="A140" s="20">
        <v>129</v>
      </c>
      <c r="B140" s="21" t="s">
        <v>225</v>
      </c>
      <c r="C140" s="19" t="s">
        <v>189</v>
      </c>
      <c r="D140" s="19" t="s">
        <v>202</v>
      </c>
      <c r="E140" s="20" t="s">
        <v>20</v>
      </c>
      <c r="F140" s="21" t="s">
        <v>24</v>
      </c>
      <c r="G140" s="22">
        <v>30000</v>
      </c>
      <c r="H140" s="22">
        <f t="shared" si="12"/>
        <v>861</v>
      </c>
      <c r="I140" s="22">
        <v>0</v>
      </c>
      <c r="J140" s="16">
        <f t="shared" si="13"/>
        <v>912</v>
      </c>
      <c r="K140" s="22">
        <v>25</v>
      </c>
      <c r="L140" s="22">
        <f t="shared" si="8"/>
        <v>1798</v>
      </c>
      <c r="M140" s="22">
        <f t="shared" ref="M140:M193" si="14">+G140-L140</f>
        <v>28202</v>
      </c>
    </row>
    <row r="141" spans="1:13" s="23" customFormat="1" ht="24.75" customHeight="1">
      <c r="A141" s="20">
        <v>130</v>
      </c>
      <c r="B141" s="21" t="s">
        <v>226</v>
      </c>
      <c r="C141" s="19" t="s">
        <v>189</v>
      </c>
      <c r="D141" s="19" t="s">
        <v>202</v>
      </c>
      <c r="E141" s="20" t="s">
        <v>20</v>
      </c>
      <c r="F141" s="21" t="s">
        <v>24</v>
      </c>
      <c r="G141" s="22">
        <v>30000</v>
      </c>
      <c r="H141" s="22">
        <f t="shared" ref="H141" si="15">+G141*2.87%</f>
        <v>861</v>
      </c>
      <c r="I141" s="22">
        <v>0</v>
      </c>
      <c r="J141" s="16">
        <f t="shared" si="13"/>
        <v>912</v>
      </c>
      <c r="K141" s="22">
        <v>25</v>
      </c>
      <c r="L141" s="22">
        <f t="shared" si="8"/>
        <v>1798</v>
      </c>
      <c r="M141" s="22">
        <f t="shared" si="14"/>
        <v>28202</v>
      </c>
    </row>
    <row r="142" spans="1:13" s="23" customFormat="1" ht="24.75" customHeight="1">
      <c r="A142" s="20">
        <v>131</v>
      </c>
      <c r="B142" s="21" t="s">
        <v>227</v>
      </c>
      <c r="C142" s="19" t="s">
        <v>228</v>
      </c>
      <c r="D142" s="19" t="s">
        <v>229</v>
      </c>
      <c r="E142" s="20" t="s">
        <v>20</v>
      </c>
      <c r="F142" s="21" t="s">
        <v>21</v>
      </c>
      <c r="G142" s="22">
        <v>100000</v>
      </c>
      <c r="H142" s="22">
        <f t="shared" si="12"/>
        <v>2870</v>
      </c>
      <c r="I142" s="22">
        <v>12105.37</v>
      </c>
      <c r="J142" s="16">
        <f t="shared" si="13"/>
        <v>3040</v>
      </c>
      <c r="K142" s="22">
        <v>25</v>
      </c>
      <c r="L142" s="22">
        <f t="shared" si="8"/>
        <v>18040.370000000003</v>
      </c>
      <c r="M142" s="22">
        <f t="shared" si="14"/>
        <v>81959.63</v>
      </c>
    </row>
    <row r="143" spans="1:13" s="23" customFormat="1" ht="24.75" customHeight="1">
      <c r="A143" s="20">
        <v>132</v>
      </c>
      <c r="B143" s="21" t="s">
        <v>230</v>
      </c>
      <c r="C143" s="19" t="s">
        <v>228</v>
      </c>
      <c r="D143" s="19" t="s">
        <v>231</v>
      </c>
      <c r="E143" s="20" t="s">
        <v>20</v>
      </c>
      <c r="F143" s="21" t="s">
        <v>21</v>
      </c>
      <c r="G143" s="22">
        <v>60000</v>
      </c>
      <c r="H143" s="22">
        <f t="shared" si="12"/>
        <v>1722</v>
      </c>
      <c r="I143" s="22">
        <v>3486.68</v>
      </c>
      <c r="J143" s="16">
        <f t="shared" si="13"/>
        <v>1824</v>
      </c>
      <c r="K143" s="22">
        <v>25</v>
      </c>
      <c r="L143" s="22">
        <f t="shared" ref="L143:L192" si="16">H143+I143+J143+K143</f>
        <v>7057.68</v>
      </c>
      <c r="M143" s="22">
        <f t="shared" si="14"/>
        <v>52942.32</v>
      </c>
    </row>
    <row r="144" spans="1:13" s="23" customFormat="1" ht="24.75" customHeight="1">
      <c r="A144" s="20">
        <v>133</v>
      </c>
      <c r="B144" s="21" t="s">
        <v>232</v>
      </c>
      <c r="C144" s="19" t="s">
        <v>228</v>
      </c>
      <c r="D144" s="19" t="s">
        <v>202</v>
      </c>
      <c r="E144" s="20" t="s">
        <v>20</v>
      </c>
      <c r="F144" s="21" t="s">
        <v>24</v>
      </c>
      <c r="G144" s="22">
        <v>30000</v>
      </c>
      <c r="H144" s="22">
        <f t="shared" si="12"/>
        <v>861</v>
      </c>
      <c r="I144" s="22">
        <v>0</v>
      </c>
      <c r="J144" s="16">
        <f t="shared" si="13"/>
        <v>912</v>
      </c>
      <c r="K144" s="22">
        <v>1375.12</v>
      </c>
      <c r="L144" s="22">
        <f t="shared" si="16"/>
        <v>3148.12</v>
      </c>
      <c r="M144" s="22">
        <f t="shared" si="14"/>
        <v>26851.88</v>
      </c>
    </row>
    <row r="145" spans="1:13" s="23" customFormat="1" ht="24.75" customHeight="1">
      <c r="A145" s="20">
        <v>134</v>
      </c>
      <c r="B145" s="21" t="s">
        <v>233</v>
      </c>
      <c r="C145" s="19" t="s">
        <v>228</v>
      </c>
      <c r="D145" s="19" t="s">
        <v>202</v>
      </c>
      <c r="E145" s="20" t="s">
        <v>20</v>
      </c>
      <c r="F145" s="21" t="s">
        <v>24</v>
      </c>
      <c r="G145" s="22">
        <v>30000</v>
      </c>
      <c r="H145" s="22">
        <f t="shared" si="12"/>
        <v>861</v>
      </c>
      <c r="I145" s="22">
        <v>0</v>
      </c>
      <c r="J145" s="16">
        <f t="shared" si="13"/>
        <v>912</v>
      </c>
      <c r="K145" s="22">
        <v>25</v>
      </c>
      <c r="L145" s="22">
        <f t="shared" si="16"/>
        <v>1798</v>
      </c>
      <c r="M145" s="22">
        <f t="shared" si="14"/>
        <v>28202</v>
      </c>
    </row>
    <row r="146" spans="1:13" s="23" customFormat="1" ht="24.75" customHeight="1">
      <c r="A146" s="20">
        <v>135</v>
      </c>
      <c r="B146" s="21" t="s">
        <v>234</v>
      </c>
      <c r="C146" s="19" t="s">
        <v>228</v>
      </c>
      <c r="D146" s="19" t="s">
        <v>202</v>
      </c>
      <c r="E146" s="20" t="s">
        <v>20</v>
      </c>
      <c r="F146" s="21" t="s">
        <v>24</v>
      </c>
      <c r="G146" s="22">
        <v>30000</v>
      </c>
      <c r="H146" s="22">
        <f t="shared" si="12"/>
        <v>861</v>
      </c>
      <c r="I146" s="22">
        <v>0</v>
      </c>
      <c r="J146" s="16">
        <f t="shared" si="13"/>
        <v>912</v>
      </c>
      <c r="K146" s="22">
        <v>25</v>
      </c>
      <c r="L146" s="22">
        <f t="shared" si="16"/>
        <v>1798</v>
      </c>
      <c r="M146" s="22">
        <f t="shared" si="14"/>
        <v>28202</v>
      </c>
    </row>
    <row r="147" spans="1:13" s="23" customFormat="1" ht="24.75" customHeight="1">
      <c r="A147" s="20">
        <v>136</v>
      </c>
      <c r="B147" s="21" t="s">
        <v>235</v>
      </c>
      <c r="C147" s="19" t="s">
        <v>228</v>
      </c>
      <c r="D147" s="19" t="s">
        <v>202</v>
      </c>
      <c r="E147" s="20" t="s">
        <v>20</v>
      </c>
      <c r="F147" s="21" t="s">
        <v>24</v>
      </c>
      <c r="G147" s="22">
        <v>30000</v>
      </c>
      <c r="H147" s="22">
        <f t="shared" si="12"/>
        <v>861</v>
      </c>
      <c r="I147" s="22">
        <v>0</v>
      </c>
      <c r="J147" s="16">
        <f t="shared" si="13"/>
        <v>912</v>
      </c>
      <c r="K147" s="22">
        <v>1725.15</v>
      </c>
      <c r="L147" s="22">
        <f t="shared" si="16"/>
        <v>3498.15</v>
      </c>
      <c r="M147" s="22">
        <f t="shared" si="14"/>
        <v>26501.85</v>
      </c>
    </row>
    <row r="148" spans="1:13" s="23" customFormat="1" ht="24.75" customHeight="1">
      <c r="A148" s="20">
        <v>137</v>
      </c>
      <c r="B148" s="21" t="s">
        <v>236</v>
      </c>
      <c r="C148" s="19" t="s">
        <v>228</v>
      </c>
      <c r="D148" s="19" t="s">
        <v>202</v>
      </c>
      <c r="E148" s="20" t="s">
        <v>20</v>
      </c>
      <c r="F148" s="21" t="s">
        <v>24</v>
      </c>
      <c r="G148" s="22">
        <v>30000</v>
      </c>
      <c r="H148" s="22">
        <f t="shared" si="12"/>
        <v>861</v>
      </c>
      <c r="I148" s="22">
        <v>0</v>
      </c>
      <c r="J148" s="16">
        <f t="shared" si="13"/>
        <v>912</v>
      </c>
      <c r="K148" s="22">
        <v>25</v>
      </c>
      <c r="L148" s="22">
        <f t="shared" si="16"/>
        <v>1798</v>
      </c>
      <c r="M148" s="22">
        <f t="shared" si="14"/>
        <v>28202</v>
      </c>
    </row>
    <row r="149" spans="1:13" s="23" customFormat="1" ht="24.75" customHeight="1">
      <c r="A149" s="20">
        <v>138</v>
      </c>
      <c r="B149" s="21" t="s">
        <v>237</v>
      </c>
      <c r="C149" s="19" t="s">
        <v>228</v>
      </c>
      <c r="D149" s="19" t="s">
        <v>202</v>
      </c>
      <c r="E149" s="20" t="s">
        <v>20</v>
      </c>
      <c r="F149" s="21" t="s">
        <v>21</v>
      </c>
      <c r="G149" s="22">
        <v>30000</v>
      </c>
      <c r="H149" s="22">
        <f t="shared" si="12"/>
        <v>861</v>
      </c>
      <c r="I149" s="22">
        <v>0</v>
      </c>
      <c r="J149" s="16">
        <f t="shared" si="13"/>
        <v>912</v>
      </c>
      <c r="K149" s="22">
        <v>25</v>
      </c>
      <c r="L149" s="22">
        <f t="shared" si="16"/>
        <v>1798</v>
      </c>
      <c r="M149" s="22">
        <f t="shared" si="14"/>
        <v>28202</v>
      </c>
    </row>
    <row r="150" spans="1:13" s="23" customFormat="1" ht="24.75" customHeight="1">
      <c r="A150" s="20">
        <v>139</v>
      </c>
      <c r="B150" s="21" t="s">
        <v>238</v>
      </c>
      <c r="C150" s="19" t="s">
        <v>228</v>
      </c>
      <c r="D150" s="19" t="s">
        <v>202</v>
      </c>
      <c r="E150" s="20" t="s">
        <v>20</v>
      </c>
      <c r="F150" s="21" t="s">
        <v>21</v>
      </c>
      <c r="G150" s="22">
        <v>30000</v>
      </c>
      <c r="H150" s="22">
        <f t="shared" si="12"/>
        <v>861</v>
      </c>
      <c r="I150" s="22">
        <v>0</v>
      </c>
      <c r="J150" s="16">
        <f t="shared" si="13"/>
        <v>912</v>
      </c>
      <c r="K150" s="22">
        <v>25</v>
      </c>
      <c r="L150" s="22">
        <f t="shared" si="16"/>
        <v>1798</v>
      </c>
      <c r="M150" s="22">
        <f t="shared" si="14"/>
        <v>28202</v>
      </c>
    </row>
    <row r="151" spans="1:13" s="23" customFormat="1" ht="24.75" customHeight="1">
      <c r="A151" s="20">
        <v>140</v>
      </c>
      <c r="B151" s="21" t="s">
        <v>239</v>
      </c>
      <c r="C151" s="19" t="s">
        <v>228</v>
      </c>
      <c r="D151" s="19" t="s">
        <v>202</v>
      </c>
      <c r="E151" s="20" t="s">
        <v>20</v>
      </c>
      <c r="F151" s="21" t="s">
        <v>24</v>
      </c>
      <c r="G151" s="22">
        <v>25000</v>
      </c>
      <c r="H151" s="22">
        <f t="shared" si="12"/>
        <v>717.5</v>
      </c>
      <c r="I151" s="22">
        <v>0</v>
      </c>
      <c r="J151" s="16">
        <f t="shared" si="13"/>
        <v>760</v>
      </c>
      <c r="K151" s="22">
        <v>25</v>
      </c>
      <c r="L151" s="22">
        <f t="shared" si="16"/>
        <v>1502.5</v>
      </c>
      <c r="M151" s="22">
        <f t="shared" si="14"/>
        <v>23497.5</v>
      </c>
    </row>
    <row r="152" spans="1:13" s="23" customFormat="1" ht="24.75" customHeight="1">
      <c r="A152" s="20">
        <v>141</v>
      </c>
      <c r="B152" s="21" t="s">
        <v>240</v>
      </c>
      <c r="C152" s="19" t="s">
        <v>228</v>
      </c>
      <c r="D152" s="19" t="s">
        <v>202</v>
      </c>
      <c r="E152" s="20" t="s">
        <v>20</v>
      </c>
      <c r="F152" s="21" t="s">
        <v>24</v>
      </c>
      <c r="G152" s="22">
        <v>30000</v>
      </c>
      <c r="H152" s="22">
        <f t="shared" si="12"/>
        <v>861</v>
      </c>
      <c r="I152" s="22">
        <v>0</v>
      </c>
      <c r="J152" s="16">
        <f t="shared" si="13"/>
        <v>912</v>
      </c>
      <c r="K152" s="22">
        <v>25</v>
      </c>
      <c r="L152" s="22">
        <f t="shared" si="16"/>
        <v>1798</v>
      </c>
      <c r="M152" s="22">
        <f t="shared" si="14"/>
        <v>28202</v>
      </c>
    </row>
    <row r="153" spans="1:13" s="23" customFormat="1" ht="24.75" customHeight="1">
      <c r="A153" s="20">
        <v>142</v>
      </c>
      <c r="B153" s="21" t="s">
        <v>241</v>
      </c>
      <c r="C153" s="19" t="s">
        <v>228</v>
      </c>
      <c r="D153" s="19" t="s">
        <v>202</v>
      </c>
      <c r="E153" s="20" t="s">
        <v>20</v>
      </c>
      <c r="F153" s="21" t="s">
        <v>24</v>
      </c>
      <c r="G153" s="22">
        <v>30000</v>
      </c>
      <c r="H153" s="22">
        <f t="shared" si="12"/>
        <v>861</v>
      </c>
      <c r="I153" s="22">
        <v>0</v>
      </c>
      <c r="J153" s="16">
        <f t="shared" si="13"/>
        <v>912</v>
      </c>
      <c r="K153" s="22">
        <v>25</v>
      </c>
      <c r="L153" s="22">
        <f t="shared" si="16"/>
        <v>1798</v>
      </c>
      <c r="M153" s="22">
        <f t="shared" si="14"/>
        <v>28202</v>
      </c>
    </row>
    <row r="154" spans="1:13" s="23" customFormat="1" ht="24.75" customHeight="1">
      <c r="A154" s="20">
        <v>143</v>
      </c>
      <c r="B154" s="21" t="s">
        <v>242</v>
      </c>
      <c r="C154" s="19" t="s">
        <v>228</v>
      </c>
      <c r="D154" s="19" t="s">
        <v>202</v>
      </c>
      <c r="E154" s="20" t="s">
        <v>20</v>
      </c>
      <c r="F154" s="21" t="s">
        <v>24</v>
      </c>
      <c r="G154" s="22">
        <v>30000</v>
      </c>
      <c r="H154" s="22">
        <f t="shared" si="12"/>
        <v>861</v>
      </c>
      <c r="I154" s="22">
        <v>0</v>
      </c>
      <c r="J154" s="16">
        <f t="shared" si="13"/>
        <v>912</v>
      </c>
      <c r="K154" s="22">
        <v>25</v>
      </c>
      <c r="L154" s="22">
        <f t="shared" si="16"/>
        <v>1798</v>
      </c>
      <c r="M154" s="22">
        <f t="shared" si="14"/>
        <v>28202</v>
      </c>
    </row>
    <row r="155" spans="1:13" s="23" customFormat="1" ht="24.75" customHeight="1">
      <c r="A155" s="20">
        <v>144</v>
      </c>
      <c r="B155" s="21" t="s">
        <v>243</v>
      </c>
      <c r="C155" s="19" t="s">
        <v>228</v>
      </c>
      <c r="D155" s="19" t="s">
        <v>202</v>
      </c>
      <c r="E155" s="20" t="s">
        <v>20</v>
      </c>
      <c r="F155" s="21" t="s">
        <v>21</v>
      </c>
      <c r="G155" s="22">
        <v>22000</v>
      </c>
      <c r="H155" s="22">
        <f t="shared" si="12"/>
        <v>631.4</v>
      </c>
      <c r="I155" s="22">
        <v>0</v>
      </c>
      <c r="J155" s="16">
        <f t="shared" si="13"/>
        <v>668.8</v>
      </c>
      <c r="K155" s="22">
        <v>1375.12</v>
      </c>
      <c r="L155" s="22">
        <f t="shared" si="16"/>
        <v>2675.3199999999997</v>
      </c>
      <c r="M155" s="22">
        <f t="shared" si="14"/>
        <v>19324.68</v>
      </c>
    </row>
    <row r="156" spans="1:13" s="23" customFormat="1" ht="24.75" customHeight="1">
      <c r="A156" s="20">
        <v>145</v>
      </c>
      <c r="B156" s="21" t="s">
        <v>244</v>
      </c>
      <c r="C156" s="19" t="s">
        <v>228</v>
      </c>
      <c r="D156" s="19" t="s">
        <v>202</v>
      </c>
      <c r="E156" s="20" t="s">
        <v>20</v>
      </c>
      <c r="F156" s="21" t="s">
        <v>24</v>
      </c>
      <c r="G156" s="22">
        <v>30000</v>
      </c>
      <c r="H156" s="22">
        <f t="shared" si="12"/>
        <v>861</v>
      </c>
      <c r="I156" s="22">
        <v>0</v>
      </c>
      <c r="J156" s="16">
        <f t="shared" si="13"/>
        <v>912</v>
      </c>
      <c r="K156" s="22">
        <v>25</v>
      </c>
      <c r="L156" s="22">
        <f t="shared" si="16"/>
        <v>1798</v>
      </c>
      <c r="M156" s="22">
        <f t="shared" si="14"/>
        <v>28202</v>
      </c>
    </row>
    <row r="157" spans="1:13" s="23" customFormat="1" ht="24.75" customHeight="1">
      <c r="A157" s="20">
        <v>146</v>
      </c>
      <c r="B157" s="21" t="s">
        <v>245</v>
      </c>
      <c r="C157" s="19" t="s">
        <v>228</v>
      </c>
      <c r="D157" s="19" t="s">
        <v>202</v>
      </c>
      <c r="E157" s="20" t="s">
        <v>20</v>
      </c>
      <c r="F157" s="21" t="s">
        <v>21</v>
      </c>
      <c r="G157" s="22">
        <v>30000</v>
      </c>
      <c r="H157" s="22">
        <f t="shared" si="12"/>
        <v>861</v>
      </c>
      <c r="I157" s="22">
        <v>0</v>
      </c>
      <c r="J157" s="16">
        <f t="shared" si="13"/>
        <v>912</v>
      </c>
      <c r="K157" s="22">
        <v>25</v>
      </c>
      <c r="L157" s="22">
        <f t="shared" si="16"/>
        <v>1798</v>
      </c>
      <c r="M157" s="22">
        <f t="shared" si="14"/>
        <v>28202</v>
      </c>
    </row>
    <row r="158" spans="1:13" s="23" customFormat="1" ht="24.75" customHeight="1">
      <c r="A158" s="20">
        <v>147</v>
      </c>
      <c r="B158" s="21" t="s">
        <v>246</v>
      </c>
      <c r="C158" s="19" t="s">
        <v>228</v>
      </c>
      <c r="D158" s="19" t="s">
        <v>202</v>
      </c>
      <c r="E158" s="20" t="s">
        <v>20</v>
      </c>
      <c r="F158" s="21" t="s">
        <v>21</v>
      </c>
      <c r="G158" s="22">
        <v>30000</v>
      </c>
      <c r="H158" s="22">
        <f t="shared" si="12"/>
        <v>861</v>
      </c>
      <c r="I158" s="22">
        <v>0</v>
      </c>
      <c r="J158" s="16">
        <f t="shared" si="13"/>
        <v>912</v>
      </c>
      <c r="K158" s="22">
        <v>25</v>
      </c>
      <c r="L158" s="22">
        <f t="shared" si="16"/>
        <v>1798</v>
      </c>
      <c r="M158" s="22">
        <f t="shared" si="14"/>
        <v>28202</v>
      </c>
    </row>
    <row r="159" spans="1:13" s="23" customFormat="1" ht="24.75" customHeight="1">
      <c r="A159" s="20">
        <v>148</v>
      </c>
      <c r="B159" s="21" t="s">
        <v>247</v>
      </c>
      <c r="C159" s="19" t="s">
        <v>228</v>
      </c>
      <c r="D159" s="19" t="s">
        <v>202</v>
      </c>
      <c r="E159" s="20" t="s">
        <v>20</v>
      </c>
      <c r="F159" s="21" t="s">
        <v>24</v>
      </c>
      <c r="G159" s="22">
        <v>30000</v>
      </c>
      <c r="H159" s="22">
        <f t="shared" si="12"/>
        <v>861</v>
      </c>
      <c r="I159" s="22">
        <v>0</v>
      </c>
      <c r="J159" s="16">
        <f t="shared" si="13"/>
        <v>912</v>
      </c>
      <c r="K159" s="22">
        <v>25</v>
      </c>
      <c r="L159" s="22">
        <f t="shared" si="16"/>
        <v>1798</v>
      </c>
      <c r="M159" s="22">
        <f t="shared" si="14"/>
        <v>28202</v>
      </c>
    </row>
    <row r="160" spans="1:13" s="23" customFormat="1" ht="24.75" customHeight="1">
      <c r="A160" s="20">
        <v>149</v>
      </c>
      <c r="B160" s="21" t="s">
        <v>248</v>
      </c>
      <c r="C160" s="19" t="s">
        <v>228</v>
      </c>
      <c r="D160" s="19" t="s">
        <v>202</v>
      </c>
      <c r="E160" s="20" t="s">
        <v>20</v>
      </c>
      <c r="F160" s="21" t="s">
        <v>24</v>
      </c>
      <c r="G160" s="22">
        <v>30000</v>
      </c>
      <c r="H160" s="22">
        <f t="shared" si="12"/>
        <v>861</v>
      </c>
      <c r="I160" s="22">
        <v>0</v>
      </c>
      <c r="J160" s="16">
        <f t="shared" si="13"/>
        <v>912</v>
      </c>
      <c r="K160" s="22">
        <v>25</v>
      </c>
      <c r="L160" s="22">
        <f t="shared" si="16"/>
        <v>1798</v>
      </c>
      <c r="M160" s="22">
        <f t="shared" si="14"/>
        <v>28202</v>
      </c>
    </row>
    <row r="161" spans="1:13" s="23" customFormat="1" ht="24.75" customHeight="1">
      <c r="A161" s="20">
        <v>150</v>
      </c>
      <c r="B161" s="21" t="s">
        <v>249</v>
      </c>
      <c r="C161" s="19" t="s">
        <v>228</v>
      </c>
      <c r="D161" s="19" t="s">
        <v>202</v>
      </c>
      <c r="E161" s="20" t="s">
        <v>20</v>
      </c>
      <c r="F161" s="21" t="s">
        <v>24</v>
      </c>
      <c r="G161" s="22">
        <v>30000</v>
      </c>
      <c r="H161" s="22">
        <f t="shared" si="12"/>
        <v>861</v>
      </c>
      <c r="I161" s="22">
        <v>0</v>
      </c>
      <c r="J161" s="16">
        <f t="shared" si="13"/>
        <v>912</v>
      </c>
      <c r="K161" s="22">
        <v>25</v>
      </c>
      <c r="L161" s="22">
        <f t="shared" si="16"/>
        <v>1798</v>
      </c>
      <c r="M161" s="22">
        <f t="shared" si="14"/>
        <v>28202</v>
      </c>
    </row>
    <row r="162" spans="1:13" s="23" customFormat="1" ht="24.75" customHeight="1">
      <c r="A162" s="20">
        <v>151</v>
      </c>
      <c r="B162" s="21" t="s">
        <v>250</v>
      </c>
      <c r="C162" s="19" t="s">
        <v>228</v>
      </c>
      <c r="D162" s="19" t="s">
        <v>202</v>
      </c>
      <c r="E162" s="20" t="s">
        <v>20</v>
      </c>
      <c r="F162" s="21" t="s">
        <v>21</v>
      </c>
      <c r="G162" s="22">
        <v>30000</v>
      </c>
      <c r="H162" s="22">
        <f t="shared" si="12"/>
        <v>861</v>
      </c>
      <c r="I162" s="22">
        <v>0</v>
      </c>
      <c r="J162" s="16">
        <f t="shared" si="13"/>
        <v>912</v>
      </c>
      <c r="K162" s="22">
        <v>25</v>
      </c>
      <c r="L162" s="22">
        <f t="shared" si="16"/>
        <v>1798</v>
      </c>
      <c r="M162" s="22">
        <f t="shared" si="14"/>
        <v>28202</v>
      </c>
    </row>
    <row r="163" spans="1:13" s="23" customFormat="1" ht="24.75" customHeight="1">
      <c r="A163" s="20">
        <v>152</v>
      </c>
      <c r="B163" s="21" t="s">
        <v>251</v>
      </c>
      <c r="C163" s="19" t="s">
        <v>228</v>
      </c>
      <c r="D163" s="19" t="s">
        <v>202</v>
      </c>
      <c r="E163" s="20" t="s">
        <v>20</v>
      </c>
      <c r="F163" s="21" t="s">
        <v>24</v>
      </c>
      <c r="G163" s="22">
        <v>30000</v>
      </c>
      <c r="H163" s="22">
        <f t="shared" si="12"/>
        <v>861</v>
      </c>
      <c r="I163" s="22">
        <v>0</v>
      </c>
      <c r="J163" s="16">
        <f t="shared" si="13"/>
        <v>912</v>
      </c>
      <c r="K163" s="22">
        <v>25</v>
      </c>
      <c r="L163" s="22">
        <f t="shared" si="16"/>
        <v>1798</v>
      </c>
      <c r="M163" s="22">
        <f t="shared" si="14"/>
        <v>28202</v>
      </c>
    </row>
    <row r="164" spans="1:13" s="23" customFormat="1" ht="24.75" customHeight="1">
      <c r="A164" s="20">
        <v>153</v>
      </c>
      <c r="B164" s="21" t="s">
        <v>252</v>
      </c>
      <c r="C164" s="19" t="s">
        <v>228</v>
      </c>
      <c r="D164" s="19" t="s">
        <v>202</v>
      </c>
      <c r="E164" s="20" t="s">
        <v>20</v>
      </c>
      <c r="F164" s="21" t="s">
        <v>24</v>
      </c>
      <c r="G164" s="22">
        <v>30000</v>
      </c>
      <c r="H164" s="22">
        <f t="shared" ref="H164:H191" si="17">+G164*2.87%</f>
        <v>861</v>
      </c>
      <c r="I164" s="22">
        <v>0</v>
      </c>
      <c r="J164" s="16">
        <f t="shared" si="13"/>
        <v>912</v>
      </c>
      <c r="K164" s="22">
        <v>25</v>
      </c>
      <c r="L164" s="22">
        <f t="shared" si="16"/>
        <v>1798</v>
      </c>
      <c r="M164" s="22">
        <f t="shared" si="14"/>
        <v>28202</v>
      </c>
    </row>
    <row r="165" spans="1:13" s="23" customFormat="1" ht="24.75" customHeight="1">
      <c r="A165" s="20">
        <v>154</v>
      </c>
      <c r="B165" s="21" t="s">
        <v>253</v>
      </c>
      <c r="C165" s="19" t="s">
        <v>228</v>
      </c>
      <c r="D165" s="19" t="s">
        <v>202</v>
      </c>
      <c r="E165" s="20" t="s">
        <v>20</v>
      </c>
      <c r="F165" s="21" t="s">
        <v>21</v>
      </c>
      <c r="G165" s="22">
        <v>30000</v>
      </c>
      <c r="H165" s="22">
        <f t="shared" si="17"/>
        <v>861</v>
      </c>
      <c r="I165" s="22">
        <v>0</v>
      </c>
      <c r="J165" s="16">
        <f t="shared" si="13"/>
        <v>912</v>
      </c>
      <c r="K165" s="22">
        <v>25</v>
      </c>
      <c r="L165" s="22">
        <f t="shared" si="16"/>
        <v>1798</v>
      </c>
      <c r="M165" s="22">
        <f t="shared" si="14"/>
        <v>28202</v>
      </c>
    </row>
    <row r="166" spans="1:13" s="23" customFormat="1" ht="24.75" customHeight="1">
      <c r="A166" s="20">
        <v>155</v>
      </c>
      <c r="B166" s="21" t="s">
        <v>254</v>
      </c>
      <c r="C166" s="19" t="s">
        <v>228</v>
      </c>
      <c r="D166" s="19" t="s">
        <v>202</v>
      </c>
      <c r="E166" s="20" t="s">
        <v>20</v>
      </c>
      <c r="F166" s="21" t="s">
        <v>24</v>
      </c>
      <c r="G166" s="22">
        <v>30000</v>
      </c>
      <c r="H166" s="22">
        <f t="shared" si="17"/>
        <v>861</v>
      </c>
      <c r="I166" s="22">
        <v>0</v>
      </c>
      <c r="J166" s="16">
        <f t="shared" si="13"/>
        <v>912</v>
      </c>
      <c r="K166" s="22">
        <v>25</v>
      </c>
      <c r="L166" s="22">
        <f t="shared" si="16"/>
        <v>1798</v>
      </c>
      <c r="M166" s="22">
        <f t="shared" si="14"/>
        <v>28202</v>
      </c>
    </row>
    <row r="167" spans="1:13" s="23" customFormat="1" ht="24.75" customHeight="1">
      <c r="A167" s="20">
        <v>156</v>
      </c>
      <c r="B167" s="21" t="s">
        <v>255</v>
      </c>
      <c r="C167" s="19" t="s">
        <v>228</v>
      </c>
      <c r="D167" s="19" t="s">
        <v>202</v>
      </c>
      <c r="E167" s="20" t="s">
        <v>20</v>
      </c>
      <c r="F167" s="21" t="s">
        <v>24</v>
      </c>
      <c r="G167" s="22">
        <v>30000</v>
      </c>
      <c r="H167" s="22">
        <f t="shared" si="17"/>
        <v>861</v>
      </c>
      <c r="I167" s="22">
        <v>0</v>
      </c>
      <c r="J167" s="16">
        <f t="shared" si="13"/>
        <v>912</v>
      </c>
      <c r="K167" s="22">
        <v>25</v>
      </c>
      <c r="L167" s="22">
        <f t="shared" si="16"/>
        <v>1798</v>
      </c>
      <c r="M167" s="22">
        <f t="shared" si="14"/>
        <v>28202</v>
      </c>
    </row>
    <row r="168" spans="1:13" s="23" customFormat="1" ht="24.75" customHeight="1">
      <c r="A168" s="20">
        <v>157</v>
      </c>
      <c r="B168" s="21" t="s">
        <v>256</v>
      </c>
      <c r="C168" s="19" t="s">
        <v>228</v>
      </c>
      <c r="D168" s="19" t="s">
        <v>202</v>
      </c>
      <c r="E168" s="20" t="s">
        <v>20</v>
      </c>
      <c r="F168" s="21" t="s">
        <v>24</v>
      </c>
      <c r="G168" s="22">
        <v>30000</v>
      </c>
      <c r="H168" s="22">
        <f t="shared" si="17"/>
        <v>861</v>
      </c>
      <c r="I168" s="22">
        <v>0</v>
      </c>
      <c r="J168" s="16">
        <f t="shared" si="13"/>
        <v>912</v>
      </c>
      <c r="K168" s="22">
        <v>25</v>
      </c>
      <c r="L168" s="22">
        <f t="shared" si="16"/>
        <v>1798</v>
      </c>
      <c r="M168" s="22">
        <f t="shared" si="14"/>
        <v>28202</v>
      </c>
    </row>
    <row r="169" spans="1:13" s="23" customFormat="1" ht="24.75" customHeight="1">
      <c r="A169" s="20">
        <v>158</v>
      </c>
      <c r="B169" s="21" t="s">
        <v>257</v>
      </c>
      <c r="C169" s="19" t="s">
        <v>228</v>
      </c>
      <c r="D169" s="19" t="s">
        <v>202</v>
      </c>
      <c r="E169" s="20" t="s">
        <v>20</v>
      </c>
      <c r="F169" s="21" t="s">
        <v>21</v>
      </c>
      <c r="G169" s="22">
        <v>30000</v>
      </c>
      <c r="H169" s="22">
        <f t="shared" si="17"/>
        <v>861</v>
      </c>
      <c r="I169" s="22">
        <v>0</v>
      </c>
      <c r="J169" s="16">
        <f t="shared" si="13"/>
        <v>912</v>
      </c>
      <c r="K169" s="22">
        <v>25</v>
      </c>
      <c r="L169" s="22">
        <f t="shared" si="16"/>
        <v>1798</v>
      </c>
      <c r="M169" s="22">
        <f t="shared" si="14"/>
        <v>28202</v>
      </c>
    </row>
    <row r="170" spans="1:13" s="23" customFormat="1" ht="24.75" customHeight="1">
      <c r="A170" s="20">
        <v>159</v>
      </c>
      <c r="B170" s="21" t="s">
        <v>258</v>
      </c>
      <c r="C170" s="19" t="s">
        <v>228</v>
      </c>
      <c r="D170" s="19" t="s">
        <v>202</v>
      </c>
      <c r="E170" s="20" t="s">
        <v>20</v>
      </c>
      <c r="F170" s="21" t="s">
        <v>24</v>
      </c>
      <c r="G170" s="22">
        <v>22000</v>
      </c>
      <c r="H170" s="22">
        <f t="shared" si="17"/>
        <v>631.4</v>
      </c>
      <c r="I170" s="22">
        <v>0</v>
      </c>
      <c r="J170" s="16">
        <f t="shared" si="13"/>
        <v>668.8</v>
      </c>
      <c r="K170" s="22">
        <v>25</v>
      </c>
      <c r="L170" s="22">
        <f t="shared" si="16"/>
        <v>1325.1999999999998</v>
      </c>
      <c r="M170" s="22">
        <f t="shared" si="14"/>
        <v>20674.8</v>
      </c>
    </row>
    <row r="171" spans="1:13" s="23" customFormat="1" ht="24.75" customHeight="1">
      <c r="A171" s="20">
        <v>160</v>
      </c>
      <c r="B171" s="21" t="s">
        <v>259</v>
      </c>
      <c r="C171" s="19" t="s">
        <v>228</v>
      </c>
      <c r="D171" s="19" t="s">
        <v>202</v>
      </c>
      <c r="E171" s="20" t="s">
        <v>20</v>
      </c>
      <c r="F171" s="21" t="s">
        <v>21</v>
      </c>
      <c r="G171" s="22">
        <v>30000</v>
      </c>
      <c r="H171" s="22">
        <f t="shared" si="17"/>
        <v>861</v>
      </c>
      <c r="I171" s="22">
        <v>0</v>
      </c>
      <c r="J171" s="16">
        <f t="shared" si="13"/>
        <v>912</v>
      </c>
      <c r="K171" s="22">
        <v>1375.12</v>
      </c>
      <c r="L171" s="22">
        <f t="shared" si="16"/>
        <v>3148.12</v>
      </c>
      <c r="M171" s="22">
        <f t="shared" si="14"/>
        <v>26851.88</v>
      </c>
    </row>
    <row r="172" spans="1:13" s="23" customFormat="1" ht="24.75" customHeight="1">
      <c r="A172" s="20">
        <v>161</v>
      </c>
      <c r="B172" s="21" t="s">
        <v>260</v>
      </c>
      <c r="C172" s="19" t="s">
        <v>228</v>
      </c>
      <c r="D172" s="19" t="s">
        <v>202</v>
      </c>
      <c r="E172" s="20" t="s">
        <v>20</v>
      </c>
      <c r="F172" s="21" t="s">
        <v>24</v>
      </c>
      <c r="G172" s="22">
        <v>30000</v>
      </c>
      <c r="H172" s="22">
        <f t="shared" si="17"/>
        <v>861</v>
      </c>
      <c r="I172" s="22">
        <v>0</v>
      </c>
      <c r="J172" s="16">
        <f t="shared" si="13"/>
        <v>912</v>
      </c>
      <c r="K172" s="22">
        <v>25</v>
      </c>
      <c r="L172" s="22">
        <f t="shared" si="16"/>
        <v>1798</v>
      </c>
      <c r="M172" s="22">
        <f t="shared" si="14"/>
        <v>28202</v>
      </c>
    </row>
    <row r="173" spans="1:13" s="23" customFormat="1" ht="24.75" customHeight="1">
      <c r="A173" s="20">
        <v>162</v>
      </c>
      <c r="B173" s="21" t="s">
        <v>261</v>
      </c>
      <c r="C173" s="19" t="s">
        <v>228</v>
      </c>
      <c r="D173" s="19" t="s">
        <v>202</v>
      </c>
      <c r="E173" s="20" t="s">
        <v>20</v>
      </c>
      <c r="F173" s="21" t="s">
        <v>21</v>
      </c>
      <c r="G173" s="22">
        <v>30000</v>
      </c>
      <c r="H173" s="22">
        <f t="shared" si="17"/>
        <v>861</v>
      </c>
      <c r="I173" s="22">
        <v>0</v>
      </c>
      <c r="J173" s="16">
        <f t="shared" si="13"/>
        <v>912</v>
      </c>
      <c r="K173" s="22">
        <v>25</v>
      </c>
      <c r="L173" s="22">
        <f t="shared" si="16"/>
        <v>1798</v>
      </c>
      <c r="M173" s="22">
        <f t="shared" si="14"/>
        <v>28202</v>
      </c>
    </row>
    <row r="174" spans="1:13" s="23" customFormat="1" ht="24.75" customHeight="1">
      <c r="A174" s="20">
        <v>163</v>
      </c>
      <c r="B174" s="21" t="s">
        <v>262</v>
      </c>
      <c r="C174" s="19" t="s">
        <v>228</v>
      </c>
      <c r="D174" s="19" t="s">
        <v>202</v>
      </c>
      <c r="E174" s="20" t="s">
        <v>20</v>
      </c>
      <c r="F174" s="21" t="s">
        <v>24</v>
      </c>
      <c r="G174" s="22">
        <v>22000</v>
      </c>
      <c r="H174" s="22">
        <f t="shared" si="17"/>
        <v>631.4</v>
      </c>
      <c r="I174" s="22">
        <v>0</v>
      </c>
      <c r="J174" s="16">
        <f t="shared" si="13"/>
        <v>668.8</v>
      </c>
      <c r="K174" s="22">
        <v>25</v>
      </c>
      <c r="L174" s="22">
        <f t="shared" si="16"/>
        <v>1325.1999999999998</v>
      </c>
      <c r="M174" s="22">
        <f t="shared" si="14"/>
        <v>20674.8</v>
      </c>
    </row>
    <row r="175" spans="1:13" s="23" customFormat="1" ht="24.75" customHeight="1">
      <c r="A175" s="20">
        <v>164</v>
      </c>
      <c r="B175" s="21" t="s">
        <v>263</v>
      </c>
      <c r="C175" s="19" t="s">
        <v>228</v>
      </c>
      <c r="D175" s="19" t="s">
        <v>202</v>
      </c>
      <c r="E175" s="20" t="s">
        <v>20</v>
      </c>
      <c r="F175" s="21" t="s">
        <v>24</v>
      </c>
      <c r="G175" s="22">
        <v>30000</v>
      </c>
      <c r="H175" s="22">
        <f t="shared" si="17"/>
        <v>861</v>
      </c>
      <c r="I175" s="22">
        <v>0</v>
      </c>
      <c r="J175" s="16">
        <f t="shared" si="13"/>
        <v>912</v>
      </c>
      <c r="K175" s="22">
        <v>25</v>
      </c>
      <c r="L175" s="22">
        <f t="shared" si="16"/>
        <v>1798</v>
      </c>
      <c r="M175" s="22">
        <f t="shared" si="14"/>
        <v>28202</v>
      </c>
    </row>
    <row r="176" spans="1:13" s="23" customFormat="1" ht="24.75" customHeight="1">
      <c r="A176" s="20">
        <v>165</v>
      </c>
      <c r="B176" s="21" t="s">
        <v>264</v>
      </c>
      <c r="C176" s="19" t="s">
        <v>228</v>
      </c>
      <c r="D176" s="19" t="s">
        <v>202</v>
      </c>
      <c r="E176" s="20" t="s">
        <v>20</v>
      </c>
      <c r="F176" s="21" t="s">
        <v>24</v>
      </c>
      <c r="G176" s="22">
        <v>30000</v>
      </c>
      <c r="H176" s="22">
        <f t="shared" si="17"/>
        <v>861</v>
      </c>
      <c r="I176" s="22">
        <v>0</v>
      </c>
      <c r="J176" s="16">
        <f t="shared" si="13"/>
        <v>912</v>
      </c>
      <c r="K176" s="22">
        <v>25</v>
      </c>
      <c r="L176" s="22">
        <f t="shared" si="16"/>
        <v>1798</v>
      </c>
      <c r="M176" s="22">
        <f t="shared" si="14"/>
        <v>28202</v>
      </c>
    </row>
    <row r="177" spans="1:125" s="23" customFormat="1" ht="24.75" customHeight="1">
      <c r="A177" s="20">
        <v>166</v>
      </c>
      <c r="B177" s="21" t="s">
        <v>265</v>
      </c>
      <c r="C177" s="19" t="s">
        <v>228</v>
      </c>
      <c r="D177" s="19" t="s">
        <v>202</v>
      </c>
      <c r="E177" s="20" t="s">
        <v>20</v>
      </c>
      <c r="F177" s="21" t="s">
        <v>24</v>
      </c>
      <c r="G177" s="22">
        <v>30000</v>
      </c>
      <c r="H177" s="22">
        <f t="shared" si="17"/>
        <v>861</v>
      </c>
      <c r="I177" s="22">
        <v>0</v>
      </c>
      <c r="J177" s="16">
        <f t="shared" si="13"/>
        <v>912</v>
      </c>
      <c r="K177" s="22">
        <v>25</v>
      </c>
      <c r="L177" s="22">
        <f t="shared" si="16"/>
        <v>1798</v>
      </c>
      <c r="M177" s="22">
        <f t="shared" si="14"/>
        <v>28202</v>
      </c>
    </row>
    <row r="178" spans="1:125" s="23" customFormat="1" ht="24.75" customHeight="1">
      <c r="A178" s="20">
        <v>167</v>
      </c>
      <c r="B178" s="21" t="s">
        <v>266</v>
      </c>
      <c r="C178" s="19" t="s">
        <v>228</v>
      </c>
      <c r="D178" s="19" t="s">
        <v>202</v>
      </c>
      <c r="E178" s="20" t="s">
        <v>20</v>
      </c>
      <c r="F178" s="21" t="s">
        <v>24</v>
      </c>
      <c r="G178" s="22">
        <v>30000</v>
      </c>
      <c r="H178" s="22">
        <f t="shared" si="17"/>
        <v>861</v>
      </c>
      <c r="I178" s="22">
        <v>0</v>
      </c>
      <c r="J178" s="16">
        <f t="shared" si="13"/>
        <v>912</v>
      </c>
      <c r="K178" s="22">
        <v>25</v>
      </c>
      <c r="L178" s="22">
        <f t="shared" si="16"/>
        <v>1798</v>
      </c>
      <c r="M178" s="22">
        <f t="shared" si="14"/>
        <v>28202</v>
      </c>
    </row>
    <row r="179" spans="1:125" s="23" customFormat="1" ht="24.75" customHeight="1">
      <c r="A179" s="20">
        <v>168</v>
      </c>
      <c r="B179" s="21" t="s">
        <v>267</v>
      </c>
      <c r="C179" s="19" t="s">
        <v>228</v>
      </c>
      <c r="D179" s="19" t="s">
        <v>202</v>
      </c>
      <c r="E179" s="20" t="s">
        <v>20</v>
      </c>
      <c r="F179" s="21" t="s">
        <v>24</v>
      </c>
      <c r="G179" s="22">
        <v>30000</v>
      </c>
      <c r="H179" s="22">
        <f t="shared" si="17"/>
        <v>861</v>
      </c>
      <c r="I179" s="22">
        <v>0</v>
      </c>
      <c r="J179" s="16">
        <f t="shared" si="13"/>
        <v>912</v>
      </c>
      <c r="K179" s="22">
        <v>25</v>
      </c>
      <c r="L179" s="22">
        <f t="shared" si="16"/>
        <v>1798</v>
      </c>
      <c r="M179" s="22">
        <f t="shared" si="14"/>
        <v>28202</v>
      </c>
    </row>
    <row r="180" spans="1:125" s="23" customFormat="1" ht="24.75" customHeight="1">
      <c r="A180" s="20">
        <v>169</v>
      </c>
      <c r="B180" s="21" t="s">
        <v>268</v>
      </c>
      <c r="C180" s="19" t="s">
        <v>269</v>
      </c>
      <c r="D180" s="19" t="s">
        <v>270</v>
      </c>
      <c r="E180" s="20" t="s">
        <v>20</v>
      </c>
      <c r="F180" s="21" t="s">
        <v>21</v>
      </c>
      <c r="G180" s="22">
        <v>130000</v>
      </c>
      <c r="H180" s="22">
        <f t="shared" si="17"/>
        <v>3731</v>
      </c>
      <c r="I180" s="22">
        <v>19162.12</v>
      </c>
      <c r="J180" s="16">
        <f t="shared" si="13"/>
        <v>3952</v>
      </c>
      <c r="K180" s="22">
        <v>1375.12</v>
      </c>
      <c r="L180" s="22">
        <f t="shared" si="16"/>
        <v>28220.239999999998</v>
      </c>
      <c r="M180" s="22">
        <f t="shared" si="14"/>
        <v>101779.76000000001</v>
      </c>
    </row>
    <row r="181" spans="1:125" s="23" customFormat="1" ht="24.75" customHeight="1">
      <c r="A181" s="20">
        <v>170</v>
      </c>
      <c r="B181" s="21" t="s">
        <v>271</v>
      </c>
      <c r="C181" s="19" t="s">
        <v>269</v>
      </c>
      <c r="D181" s="19" t="s">
        <v>272</v>
      </c>
      <c r="E181" s="20" t="s">
        <v>20</v>
      </c>
      <c r="F181" s="21" t="s">
        <v>21</v>
      </c>
      <c r="G181" s="22">
        <v>95000</v>
      </c>
      <c r="H181" s="22">
        <f t="shared" si="17"/>
        <v>2726.5</v>
      </c>
      <c r="I181" s="22">
        <v>10929.24</v>
      </c>
      <c r="J181" s="16">
        <f t="shared" si="13"/>
        <v>2888</v>
      </c>
      <c r="K181" s="22">
        <v>25</v>
      </c>
      <c r="L181" s="22">
        <f t="shared" si="16"/>
        <v>16568.739999999998</v>
      </c>
      <c r="M181" s="22">
        <f t="shared" si="14"/>
        <v>78431.260000000009</v>
      </c>
    </row>
    <row r="182" spans="1:125" s="23" customFormat="1" ht="24.75" customHeight="1">
      <c r="A182" s="20">
        <v>171</v>
      </c>
      <c r="B182" s="21" t="s">
        <v>273</v>
      </c>
      <c r="C182" s="19" t="s">
        <v>269</v>
      </c>
      <c r="D182" s="19" t="s">
        <v>274</v>
      </c>
      <c r="E182" s="20" t="s">
        <v>20</v>
      </c>
      <c r="F182" s="21" t="s">
        <v>24</v>
      </c>
      <c r="G182" s="22">
        <v>70000</v>
      </c>
      <c r="H182" s="22">
        <f t="shared" si="17"/>
        <v>2009</v>
      </c>
      <c r="I182" s="22">
        <v>5368.48</v>
      </c>
      <c r="J182" s="16">
        <f t="shared" si="13"/>
        <v>2128</v>
      </c>
      <c r="K182" s="22">
        <v>25</v>
      </c>
      <c r="L182" s="22">
        <f t="shared" si="16"/>
        <v>9530.48</v>
      </c>
      <c r="M182" s="22">
        <f t="shared" si="14"/>
        <v>60469.520000000004</v>
      </c>
    </row>
    <row r="183" spans="1:125" s="23" customFormat="1" ht="24.75" customHeight="1">
      <c r="A183" s="20">
        <v>172</v>
      </c>
      <c r="B183" s="21" t="s">
        <v>275</v>
      </c>
      <c r="C183" s="19" t="s">
        <v>269</v>
      </c>
      <c r="D183" s="19" t="s">
        <v>276</v>
      </c>
      <c r="E183" s="20" t="s">
        <v>20</v>
      </c>
      <c r="F183" s="21" t="s">
        <v>21</v>
      </c>
      <c r="G183" s="22">
        <v>45000</v>
      </c>
      <c r="H183" s="22">
        <f t="shared" si="17"/>
        <v>1291.5</v>
      </c>
      <c r="I183" s="22">
        <v>1148.33</v>
      </c>
      <c r="J183" s="16">
        <f t="shared" si="13"/>
        <v>1368</v>
      </c>
      <c r="K183" s="22">
        <v>25</v>
      </c>
      <c r="L183" s="22">
        <f t="shared" si="16"/>
        <v>3832.83</v>
      </c>
      <c r="M183" s="22">
        <f t="shared" si="14"/>
        <v>41167.17</v>
      </c>
    </row>
    <row r="184" spans="1:125" s="23" customFormat="1" ht="24.75" customHeight="1">
      <c r="A184" s="20">
        <v>173</v>
      </c>
      <c r="B184" s="21" t="s">
        <v>277</v>
      </c>
      <c r="C184" s="19" t="s">
        <v>269</v>
      </c>
      <c r="D184" s="19" t="s">
        <v>276</v>
      </c>
      <c r="E184" s="20" t="s">
        <v>20</v>
      </c>
      <c r="F184" s="21" t="s">
        <v>24</v>
      </c>
      <c r="G184" s="22">
        <v>37000</v>
      </c>
      <c r="H184" s="22">
        <f t="shared" si="17"/>
        <v>1061.9000000000001</v>
      </c>
      <c r="I184" s="22">
        <v>0</v>
      </c>
      <c r="J184" s="16">
        <f t="shared" si="13"/>
        <v>1124.8</v>
      </c>
      <c r="K184" s="22">
        <v>1375.12</v>
      </c>
      <c r="L184" s="22">
        <f t="shared" si="16"/>
        <v>3561.8199999999997</v>
      </c>
      <c r="M184" s="22">
        <f t="shared" si="14"/>
        <v>33438.18</v>
      </c>
    </row>
    <row r="185" spans="1:125" s="23" customFormat="1" ht="24.75" customHeight="1">
      <c r="A185" s="20">
        <v>174</v>
      </c>
      <c r="B185" s="21" t="s">
        <v>278</v>
      </c>
      <c r="C185" s="19" t="s">
        <v>269</v>
      </c>
      <c r="D185" s="19" t="s">
        <v>279</v>
      </c>
      <c r="E185" s="20" t="s">
        <v>20</v>
      </c>
      <c r="F185" s="21" t="s">
        <v>24</v>
      </c>
      <c r="G185" s="22">
        <v>50000</v>
      </c>
      <c r="H185" s="22">
        <f t="shared" si="17"/>
        <v>1435</v>
      </c>
      <c r="I185" s="22">
        <v>1854</v>
      </c>
      <c r="J185" s="16">
        <f t="shared" si="13"/>
        <v>1520</v>
      </c>
      <c r="K185" s="22">
        <v>1407.32</v>
      </c>
      <c r="L185" s="22">
        <f t="shared" si="16"/>
        <v>6216.32</v>
      </c>
      <c r="M185" s="22">
        <f t="shared" si="14"/>
        <v>43783.68</v>
      </c>
    </row>
    <row r="186" spans="1:125" s="23" customFormat="1" ht="24.75" customHeight="1">
      <c r="A186" s="20">
        <v>175</v>
      </c>
      <c r="B186" s="21" t="s">
        <v>280</v>
      </c>
      <c r="C186" s="19" t="s">
        <v>269</v>
      </c>
      <c r="D186" s="19" t="s">
        <v>281</v>
      </c>
      <c r="E186" s="20" t="s">
        <v>20</v>
      </c>
      <c r="F186" s="21" t="s">
        <v>24</v>
      </c>
      <c r="G186" s="22">
        <v>39000</v>
      </c>
      <c r="H186" s="22">
        <f t="shared" si="17"/>
        <v>1119.3</v>
      </c>
      <c r="I186" s="22">
        <v>301.52</v>
      </c>
      <c r="J186" s="16">
        <f t="shared" si="13"/>
        <v>1185.5999999999999</v>
      </c>
      <c r="K186" s="22">
        <v>25</v>
      </c>
      <c r="L186" s="22">
        <f t="shared" si="16"/>
        <v>2631.42</v>
      </c>
      <c r="M186" s="22">
        <f t="shared" si="14"/>
        <v>36368.58</v>
      </c>
    </row>
    <row r="187" spans="1:125" s="23" customFormat="1" ht="24.75" customHeight="1">
      <c r="A187" s="20">
        <v>176</v>
      </c>
      <c r="B187" s="21" t="s">
        <v>282</v>
      </c>
      <c r="C187" s="19" t="s">
        <v>269</v>
      </c>
      <c r="D187" s="19" t="s">
        <v>196</v>
      </c>
      <c r="E187" s="20" t="s">
        <v>20</v>
      </c>
      <c r="F187" s="21" t="s">
        <v>24</v>
      </c>
      <c r="G187" s="22">
        <v>30000</v>
      </c>
      <c r="H187" s="22">
        <f t="shared" si="17"/>
        <v>861</v>
      </c>
      <c r="I187" s="22">
        <v>0</v>
      </c>
      <c r="J187" s="16">
        <f t="shared" si="13"/>
        <v>912</v>
      </c>
      <c r="K187" s="22">
        <v>25</v>
      </c>
      <c r="L187" s="22">
        <f t="shared" si="16"/>
        <v>1798</v>
      </c>
      <c r="M187" s="22">
        <f t="shared" si="14"/>
        <v>28202</v>
      </c>
    </row>
    <row r="188" spans="1:125" s="23" customFormat="1" ht="24.75" customHeight="1">
      <c r="A188" s="20">
        <v>177</v>
      </c>
      <c r="B188" s="21" t="s">
        <v>283</v>
      </c>
      <c r="C188" s="19" t="s">
        <v>269</v>
      </c>
      <c r="D188" s="19" t="s">
        <v>284</v>
      </c>
      <c r="E188" s="20" t="s">
        <v>20</v>
      </c>
      <c r="F188" s="21" t="s">
        <v>24</v>
      </c>
      <c r="G188" s="22">
        <v>70000</v>
      </c>
      <c r="H188" s="22">
        <f t="shared" si="17"/>
        <v>2009</v>
      </c>
      <c r="I188" s="22">
        <v>5368.48</v>
      </c>
      <c r="J188" s="16">
        <f t="shared" si="13"/>
        <v>2128</v>
      </c>
      <c r="K188" s="22">
        <v>25</v>
      </c>
      <c r="L188" s="22">
        <f t="shared" si="16"/>
        <v>9530.48</v>
      </c>
      <c r="M188" s="22">
        <f t="shared" si="14"/>
        <v>60469.520000000004</v>
      </c>
    </row>
    <row r="189" spans="1:125" s="23" customFormat="1" ht="24.75" customHeight="1">
      <c r="A189" s="20">
        <v>178</v>
      </c>
      <c r="B189" s="21" t="s">
        <v>285</v>
      </c>
      <c r="C189" s="19" t="s">
        <v>269</v>
      </c>
      <c r="D189" s="19" t="s">
        <v>286</v>
      </c>
      <c r="E189" s="20" t="s">
        <v>20</v>
      </c>
      <c r="F189" s="21" t="s">
        <v>24</v>
      </c>
      <c r="G189" s="22">
        <v>40000</v>
      </c>
      <c r="H189" s="22">
        <f t="shared" si="17"/>
        <v>1148</v>
      </c>
      <c r="I189" s="22">
        <v>240.13</v>
      </c>
      <c r="J189" s="16">
        <f t="shared" si="13"/>
        <v>1216</v>
      </c>
      <c r="K189" s="22">
        <v>25</v>
      </c>
      <c r="L189" s="22">
        <f t="shared" si="16"/>
        <v>2629.13</v>
      </c>
      <c r="M189" s="22">
        <f t="shared" si="14"/>
        <v>37370.870000000003</v>
      </c>
    </row>
    <row r="190" spans="1:125" s="23" customFormat="1" ht="24.75" customHeight="1">
      <c r="A190" s="20">
        <v>179</v>
      </c>
      <c r="B190" s="21" t="s">
        <v>287</v>
      </c>
      <c r="C190" s="19" t="s">
        <v>269</v>
      </c>
      <c r="D190" s="19" t="s">
        <v>288</v>
      </c>
      <c r="E190" s="20" t="s">
        <v>20</v>
      </c>
      <c r="F190" s="21" t="s">
        <v>21</v>
      </c>
      <c r="G190" s="22">
        <v>37000</v>
      </c>
      <c r="H190" s="22">
        <f t="shared" si="17"/>
        <v>1061.9000000000001</v>
      </c>
      <c r="I190" s="22">
        <v>19.25</v>
      </c>
      <c r="J190" s="16">
        <f t="shared" si="13"/>
        <v>1124.8</v>
      </c>
      <c r="K190" s="22">
        <v>25</v>
      </c>
      <c r="L190" s="22">
        <f t="shared" si="16"/>
        <v>2230.9499999999998</v>
      </c>
      <c r="M190" s="22">
        <f t="shared" si="14"/>
        <v>34769.050000000003</v>
      </c>
    </row>
    <row r="191" spans="1:125" s="17" customFormat="1" ht="24.75" customHeight="1">
      <c r="A191" s="12">
        <v>180</v>
      </c>
      <c r="B191" s="14" t="s">
        <v>289</v>
      </c>
      <c r="C191" s="13" t="s">
        <v>290</v>
      </c>
      <c r="D191" s="32" t="s">
        <v>26</v>
      </c>
      <c r="E191" s="12" t="s">
        <v>20</v>
      </c>
      <c r="F191" s="33" t="s">
        <v>24</v>
      </c>
      <c r="G191" s="18">
        <v>35000</v>
      </c>
      <c r="H191" s="18">
        <f t="shared" si="17"/>
        <v>1004.5</v>
      </c>
      <c r="I191" s="18">
        <v>0</v>
      </c>
      <c r="J191" s="18">
        <f t="shared" si="13"/>
        <v>1064</v>
      </c>
      <c r="K191" s="18">
        <v>25</v>
      </c>
      <c r="L191" s="15">
        <f t="shared" si="16"/>
        <v>2093.5</v>
      </c>
      <c r="M191" s="15">
        <f t="shared" si="14"/>
        <v>32906.5</v>
      </c>
    </row>
    <row r="192" spans="1:125" ht="24.75" customHeight="1">
      <c r="D192" s="34" t="s">
        <v>291</v>
      </c>
      <c r="E192" s="34"/>
      <c r="F192" s="35"/>
      <c r="G192" s="35">
        <f>SUM(G12:G191)</f>
        <v>8433044.5</v>
      </c>
      <c r="H192" s="35">
        <f t="shared" ref="H192:M192" si="18">SUM(H12:H191)</f>
        <v>242028.37714999996</v>
      </c>
      <c r="I192" s="35">
        <f t="shared" si="18"/>
        <v>603271.53000000014</v>
      </c>
      <c r="J192" s="35">
        <f t="shared" si="18"/>
        <v>249250.95279999988</v>
      </c>
      <c r="K192" s="35">
        <f t="shared" si="18"/>
        <v>89503.72</v>
      </c>
      <c r="L192" s="35">
        <f>SUM(L12:L191)</f>
        <v>1184054.5799500002</v>
      </c>
      <c r="M192" s="36">
        <f>SUM(M12:M191)</f>
        <v>7248989.9200499961</v>
      </c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</row>
    <row r="193" spans="2:125" ht="24.75" customHeight="1">
      <c r="G193" s="37"/>
      <c r="H193" s="37"/>
      <c r="I193" s="38"/>
      <c r="J193" s="39"/>
      <c r="K193" s="40"/>
      <c r="L193" s="4"/>
      <c r="M193" s="39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</row>
    <row r="194" spans="2:125" ht="24.75" customHeight="1">
      <c r="B194" s="1" t="s">
        <v>292</v>
      </c>
      <c r="G194" s="37"/>
      <c r="H194" s="37"/>
      <c r="I194" s="38"/>
      <c r="J194" s="39"/>
      <c r="K194" s="4"/>
      <c r="L194" s="4"/>
      <c r="M194" s="41"/>
    </row>
    <row r="195" spans="2:125" ht="24.75" customHeight="1">
      <c r="B195" s="23" t="s">
        <v>293</v>
      </c>
      <c r="F195" s="42"/>
      <c r="G195" s="37"/>
      <c r="H195" s="37"/>
      <c r="I195" s="37"/>
      <c r="J195" s="37"/>
      <c r="K195" s="37"/>
      <c r="L195" s="4"/>
      <c r="M195" s="43"/>
    </row>
    <row r="196" spans="2:125" ht="24.75" customHeight="1">
      <c r="B196" s="23" t="s">
        <v>294</v>
      </c>
      <c r="E196" s="1" t="s">
        <v>295</v>
      </c>
      <c r="F196" s="42"/>
      <c r="G196" s="37"/>
      <c r="H196" s="37"/>
      <c r="I196" s="38"/>
      <c r="J196" s="4"/>
      <c r="K196" s="44"/>
      <c r="L196" s="44"/>
      <c r="M196" s="41"/>
    </row>
    <row r="197" spans="2:125" ht="24.75" customHeight="1">
      <c r="B197" s="23" t="s">
        <v>296</v>
      </c>
      <c r="G197" s="37"/>
      <c r="H197" s="37"/>
      <c r="I197" s="38"/>
      <c r="J197" s="39"/>
      <c r="L197" s="4"/>
      <c r="M197" s="41"/>
    </row>
    <row r="198" spans="2:125" ht="24.75" customHeight="1">
      <c r="B198" s="23" t="s">
        <v>297</v>
      </c>
      <c r="H198" s="11"/>
      <c r="I198" s="38"/>
    </row>
    <row r="199" spans="2:125" ht="24.75" customHeight="1">
      <c r="B199" s="23"/>
      <c r="H199" s="11"/>
    </row>
    <row r="200" spans="2:125" ht="24.75" customHeight="1">
      <c r="B200" s="23"/>
      <c r="H200" s="11"/>
      <c r="I200" s="1"/>
    </row>
    <row r="201" spans="2:125" ht="24.75" customHeight="1">
      <c r="B201" s="45"/>
      <c r="C201" s="45"/>
      <c r="E201" s="42"/>
      <c r="F201" s="46"/>
      <c r="H201" s="11"/>
      <c r="I201" s="1"/>
    </row>
    <row r="202" spans="2:125" ht="24.75" customHeight="1">
      <c r="B202" s="47"/>
      <c r="C202" s="47"/>
      <c r="F202" s="42"/>
      <c r="G202" s="37"/>
      <c r="H202" s="48"/>
      <c r="I202" s="1"/>
    </row>
    <row r="203" spans="2:125" ht="24.75" customHeight="1">
      <c r="B203" s="47"/>
      <c r="C203" s="47"/>
      <c r="F203" s="42"/>
      <c r="G203" s="37"/>
      <c r="H203" s="48"/>
      <c r="I203" s="1"/>
    </row>
    <row r="204" spans="2:125" ht="24.75" customHeight="1">
      <c r="B204" s="47"/>
      <c r="C204" s="47"/>
      <c r="E204" s="42"/>
      <c r="F204" s="46"/>
      <c r="G204" s="49"/>
      <c r="H204" s="49"/>
      <c r="I204" s="1"/>
    </row>
    <row r="205" spans="2:125" ht="24.75" customHeight="1">
      <c r="B205" s="50"/>
      <c r="C205" s="51"/>
      <c r="D205" s="52"/>
      <c r="F205" s="23"/>
      <c r="G205" s="53"/>
      <c r="H205" s="53"/>
      <c r="I205" s="1"/>
      <c r="J205" s="4"/>
    </row>
    <row r="206" spans="2:125" ht="24.75" customHeight="1">
      <c r="E206" s="42"/>
      <c r="F206" s="46"/>
      <c r="I206" s="1"/>
    </row>
    <row r="207" spans="2:125" ht="24.75" customHeight="1">
      <c r="C207" s="54"/>
      <c r="I207" s="1"/>
    </row>
    <row r="208" spans="2:125" ht="24.75" customHeight="1">
      <c r="E208" s="42"/>
      <c r="F208" s="46"/>
      <c r="I208" s="1"/>
    </row>
    <row r="209" spans="9:9" ht="24.75" customHeight="1">
      <c r="I209" s="1"/>
    </row>
  </sheetData>
  <mergeCells count="6">
    <mergeCell ref="D192:E192"/>
    <mergeCell ref="C7:J7"/>
    <mergeCell ref="C8:I8"/>
    <mergeCell ref="C9:I9"/>
    <mergeCell ref="G205:H205"/>
    <mergeCell ref="B201:C201"/>
  </mergeCells>
  <pageMargins left="0.25" right="0.25" top="0.75" bottom="0.75" header="0.3" footer="0.3"/>
  <pageSetup scale="25" fitToHeight="0" orientation="landscape" r:id="rId1"/>
  <headerFooter differentOddEven="1" differentFirst="1"/>
  <rowBreaks count="10" manualBreakCount="10">
    <brk id="23" max="12" man="1"/>
    <brk id="39" max="12" man="1"/>
    <brk id="56" max="12" man="1"/>
    <brk id="75" max="12" man="1"/>
    <brk id="92" max="12" man="1"/>
    <brk id="108" max="12" man="1"/>
    <brk id="123" max="12" man="1"/>
    <brk id="140" max="12" man="1"/>
    <brk id="161" max="12" man="1"/>
    <brk id="18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/>
  <cp:revision/>
  <dcterms:created xsi:type="dcterms:W3CDTF">2021-12-16T18:03:56Z</dcterms:created>
  <dcterms:modified xsi:type="dcterms:W3CDTF">2022-06-09T18:21:20Z</dcterms:modified>
  <cp:category/>
  <cp:contentStatus/>
</cp:coreProperties>
</file>