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1\"/>
    </mc:Choice>
  </mc:AlternateContent>
  <xr:revisionPtr revIDLastSave="0" documentId="13_ncr:1_{3C9A1AB2-35AD-4092-89AE-6E27592BA850}" xr6:coauthVersionLast="46" xr6:coauthVersionMax="47" xr10:uidLastSave="{00000000-0000-0000-0000-000000000000}"/>
  <bookViews>
    <workbookView xWindow="0" yWindow="450" windowWidth="20490" windowHeight="1107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3" l="1"/>
  <c r="B29" i="3"/>
  <c r="B87" i="3"/>
  <c r="B74" i="3"/>
  <c r="B60" i="3"/>
  <c r="B52" i="3"/>
  <c r="B34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N87" i="3"/>
  <c r="N74" i="3"/>
  <c r="N10" i="3"/>
  <c r="N26" i="3"/>
  <c r="N16" i="3"/>
  <c r="M87" i="3" l="1"/>
  <c r="M74" i="3"/>
  <c r="M52" i="3"/>
  <c r="M16" i="3"/>
  <c r="M10" i="3"/>
  <c r="L74" i="3"/>
  <c r="L87" i="3"/>
  <c r="L16" i="3"/>
  <c r="L10" i="3"/>
  <c r="K74" i="3"/>
  <c r="K87" i="3" s="1"/>
  <c r="K52" i="3"/>
  <c r="K26" i="3"/>
  <c r="K16" i="3"/>
  <c r="K10" i="3"/>
  <c r="J87" i="3"/>
  <c r="J74" i="3"/>
  <c r="J26" i="3"/>
  <c r="J16" i="3"/>
  <c r="J10" i="3"/>
  <c r="B85" i="3"/>
  <c r="B84" i="3"/>
  <c r="B83" i="3"/>
  <c r="B82" i="3"/>
  <c r="B81" i="3"/>
  <c r="B80" i="3"/>
  <c r="B79" i="3"/>
  <c r="B78" i="3"/>
  <c r="B7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59" i="3"/>
  <c r="B58" i="3"/>
  <c r="B57" i="3"/>
  <c r="B56" i="3"/>
  <c r="B55" i="3"/>
  <c r="B54" i="3"/>
  <c r="B53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2" i="3"/>
  <c r="B31" i="3"/>
  <c r="B30" i="3"/>
  <c r="B28" i="3"/>
  <c r="I74" i="3"/>
  <c r="I87" i="3" s="1"/>
  <c r="I26" i="3"/>
  <c r="I16" i="3"/>
  <c r="I10" i="3"/>
  <c r="H26" i="3" l="1"/>
  <c r="H16" i="3"/>
  <c r="H10" i="3"/>
  <c r="H74" i="3" l="1"/>
  <c r="G26" i="3"/>
  <c r="G16" i="3"/>
  <c r="G10" i="3"/>
  <c r="G74" i="3" s="1"/>
  <c r="G87" i="3" s="1"/>
  <c r="F26" i="3"/>
  <c r="F16" i="3"/>
  <c r="F74" i="3" s="1"/>
  <c r="F87" i="3" s="1"/>
  <c r="F10" i="3"/>
  <c r="E10" i="3"/>
  <c r="H87" i="3" l="1"/>
  <c r="D10" i="3"/>
  <c r="C10" i="3"/>
  <c r="E26" i="3" l="1"/>
  <c r="E16" i="3"/>
  <c r="E74" i="3" s="1"/>
  <c r="E87" i="3" s="1"/>
  <c r="D26" i="3"/>
  <c r="D16" i="3"/>
  <c r="D74" i="3" s="1"/>
  <c r="D87" i="3" s="1"/>
  <c r="C16" i="3"/>
  <c r="C74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<sst xmlns="http://schemas.openxmlformats.org/spreadsheetml/2006/main" count="101" uniqueCount="101">
  <si>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</si>
  <si>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</si>
  <si>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</si>
  <si>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</si>
  <si>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</si>
  <si>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</si>
  <si>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</si>
  <si>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</si>
  <si>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</si>
  <si>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</si>
  <si>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</si>
  <si>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</si>
  <si>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</si>
  <si>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</si>
  <si>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</si>
  <si>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</si>
  <si>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</si>
  <si>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</si>
  <si>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</si>
  <si>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</si>
  <si>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</si>
  <si>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</si>
  <si>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</si>
  <si>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</si>
  <si>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</si>
  <si>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</si>
  <si>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</si>
  <si>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</si>
  <si>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</si>
  <si>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</si>
  <si>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</si>
  <si>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</si>
  <si>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</si>
  <si>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</si>
  <si>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</si>
  <si>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</si>
  <si>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</si>
  <si>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</si>
  <si>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</si>
  <si>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</si>
  <si>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</si>
  <si>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</si>
  <si>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</si>
  <si>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</si>
  <si>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</si>
  <si>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</si>
  <si>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</si>
  <si>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</si>
  <si>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</si>
  <si>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</si>
  <si>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</si>
  <si>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</si>
  <si>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</si>
  <si>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</si>
  <si>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</si>
  <si>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</si>
  <si>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</si>
  <si>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</si>
  <si>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</si>
  <si>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</si>
  <si>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</si>
  <si>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</si>
  <si>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</si>
  <si>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</si>
  <si>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</si>
  <si>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</si>
  <si>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</si>
  <si>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</si>
  <si>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</si>
  <si>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</si>
  <si>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</si>
  <si>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</si>
  <si>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</si>
  <si>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</si>
  <si>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</si>
  <si>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</si>
  <si>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</si>
  <si>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</si>
  <si>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</si>
  <si>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</si>
  <si>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</si>
  <si>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</si>
  <si>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</si>
  <si>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</si>
  <si>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</si>
  <si>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</si>
  <si>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</si>
  <si>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</si>
  <si>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</si>
  <si>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</si>
  <si>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</si>
  <si>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</si>
  <si>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</si>
  <si>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Ministerio de la Presidencia</t>
  </si>
  <si>
    <t>Fuente: Sistema de Informacion de la Gestion Financiera (SIGEF)</t>
  </si>
  <si>
    <t>Lic.Juan Pardilla</t>
  </si>
  <si>
    <t>Director Administrativo y Financiero</t>
  </si>
  <si>
    <t>Año 2021</t>
  </si>
  <si>
    <t>Oficina Gubernamental de Tecnologias de la Informacion y Comunicacion</t>
  </si>
  <si>
    <t>Fecha de registro: hasta el 31 de Diciembre del 2021</t>
  </si>
  <si>
    <t>Fecha de imputación: hasta el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</si>
</sst>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Border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95250</xdr:rowOff>
    </xdr:from>
    <xdr:to>
      <xdr:col>0</xdr:col>
      <xdr:colOff>1797049</xdr:colOff>
      <xdr:row>3</xdr:row>
      <xdr:rowOff>114300</xdr:rowOff>
    </xdr:to>
    <xdr:pic>
      <xdr:nvPicPr>
        <xdr:cNvPr id="12" name="image2.png">
          <a:extLst>
            <a:ext uri="{FF2B5EF4-FFF2-40B4-BE49-F238E27FC236}">
              <a16:creationId xmlns:a16="http://schemas.microsoft.com/office/drawing/2014/main" id="{707DF7CB-0084-40FD-9510-543F449A238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49" y="95250"/>
          <a:ext cx="1701800" cy="685800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128323</xdr:colOff>
      <xdr:row>0</xdr:row>
      <xdr:rowOff>110067</xdr:rowOff>
    </xdr:from>
    <xdr:to>
      <xdr:col>13</xdr:col>
      <xdr:colOff>951505</xdr:colOff>
      <xdr:row>3</xdr:row>
      <xdr:rowOff>129117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992490" y="110067"/>
          <a:ext cx="1818015" cy="69638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topLeftCell="A70" zoomScale="90" zoomScaleNormal="90" workbookViewId="0">
      <selection activeCell="B60" sqref="B60"/>
    </sheetView>
  </sheetViews>
  <sheetFormatPr baseColWidth="10" defaultColWidth="9.140625" defaultRowHeight="15" x14ac:dyDescent="0.25"/>
  <cols>
    <col min="1" max="1" width="39.5703125" customWidth="1"/>
    <col min="2" max="2" width="19.140625" bestFit="1" customWidth="1"/>
    <col min="3" max="3" width="14.85546875" style="5" customWidth="1"/>
    <col min="4" max="4" width="15" style="5" customWidth="1"/>
    <col min="5" max="5" width="14.42578125" style="5" customWidth="1"/>
    <col min="6" max="6" width="14.5703125" style="5" customWidth="1"/>
    <col min="7" max="7" width="14.42578125" style="5" customWidth="1"/>
    <col min="8" max="8" width="14.5703125" style="5" customWidth="1"/>
    <col min="9" max="9" width="15.28515625" style="5" customWidth="1"/>
    <col min="10" max="10" width="15.5703125" style="5" customWidth="1"/>
    <col min="11" max="11" width="15" style="5" customWidth="1"/>
    <col min="12" max="12" width="15.28515625" style="5" customWidth="1"/>
    <col min="13" max="13" width="14.85546875" style="8" customWidth="1"/>
    <col min="14" max="14" width="15.57031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 x14ac:dyDescent="0.3">
      <c r="A2" s="56" t="s">
        <v>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P2" s="1"/>
    </row>
    <row r="3" spans="1:27" ht="18.75" x14ac:dyDescent="0.25">
      <c r="A3" s="56" t="s">
        <v>98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P3" s="3"/>
    </row>
    <row r="4" spans="1:27" ht="18.75" x14ac:dyDescent="0.25">
      <c r="A4" s="56" t="s">
        <v>97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P4" s="3"/>
    </row>
    <row r="5" spans="1:27" ht="15.75" x14ac:dyDescent="0.25">
      <c r="A5" s="57" t="s">
        <v>91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P5" s="3"/>
    </row>
    <row r="6" spans="1:27" x14ac:dyDescent="0.25">
      <c r="A6" s="58" t="s">
        <v>36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P6" s="3"/>
    </row>
    <row r="7" spans="1:27" x14ac:dyDescent="0.25">
      <c r="P7" s="3"/>
    </row>
    <row r="8" spans="1:27" s="16" customFormat="1" ht="15.75" x14ac:dyDescent="0.25">
      <c r="A8" s="2" t="s">
        <v>0</v>
      </c>
      <c r="B8" s="47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25">
      <c r="A9" s="18" t="s">
        <v>1</v>
      </c>
      <c r="B9" s="44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25">
      <c r="A10" s="21" t="s">
        <v>2</v>
      </c>
      <c r="B10" s="22">
        <f>C10+D10+E10+F10+G10+H10+I10+J10+K10+L10+M10+N10</f>
        <v>276138032.29000002</v>
      </c>
      <c r="C10" s="22">
        <f t="shared" ref="C10:H10" si="0">C11+C12+C15</f>
        <v>12779396.529999999</v>
      </c>
      <c r="D10" s="22">
        <f t="shared" si="0"/>
        <v>12612970.859999999</v>
      </c>
      <c r="E10" s="22">
        <f t="shared" si="0"/>
        <v>17575912.550000001</v>
      </c>
      <c r="F10" s="22">
        <f t="shared" si="0"/>
        <v>13537452.449999999</v>
      </c>
      <c r="G10" s="23">
        <f t="shared" si="0"/>
        <v>28494847.650000002</v>
      </c>
      <c r="H10" s="22">
        <f t="shared" si="0"/>
        <v>20934438.039999999</v>
      </c>
      <c r="I10" s="22">
        <f t="shared" ref="I10:N10" si="1">I11+I12+I15</f>
        <v>24762335.82</v>
      </c>
      <c r="J10" s="23">
        <f t="shared" si="1"/>
        <v>20023451.450000003</v>
      </c>
      <c r="K10" s="22">
        <f t="shared" si="1"/>
        <v>19098314.84</v>
      </c>
      <c r="L10" s="22">
        <f t="shared" si="1"/>
        <v>26199460.68</v>
      </c>
      <c r="M10" s="22">
        <f t="shared" si="1"/>
        <v>39369633.530000001</v>
      </c>
      <c r="N10" s="22">
        <f t="shared" si="1"/>
        <v>40749817.890000001</v>
      </c>
      <c r="O10" s="14"/>
      <c r="R10" s="15"/>
    </row>
    <row r="11" spans="1:27" s="45" customFormat="1" ht="17.25" customHeight="1" x14ac:dyDescent="0.25">
      <c r="A11" s="24" t="s">
        <v>3</v>
      </c>
      <c r="B11" s="25">
        <f>C11+D11+E11+F11+G11+H11+I11+J11+K11+L11+M11+N11</f>
        <v>215948577.95999998</v>
      </c>
      <c r="C11" s="25">
        <v>10658677.83</v>
      </c>
      <c r="D11" s="25">
        <v>10513677.83</v>
      </c>
      <c r="E11" s="25">
        <v>14825244.5</v>
      </c>
      <c r="F11" s="25">
        <v>11208311.16</v>
      </c>
      <c r="G11" s="26">
        <v>24182111.170000002</v>
      </c>
      <c r="H11" s="25">
        <v>17710361.16</v>
      </c>
      <c r="I11" s="25">
        <v>15410994.5</v>
      </c>
      <c r="J11" s="26">
        <v>16825861.16</v>
      </c>
      <c r="K11" s="25">
        <v>16103483.66</v>
      </c>
      <c r="L11" s="25">
        <v>21976487.350000001</v>
      </c>
      <c r="M11" s="27">
        <v>35793878.700000003</v>
      </c>
      <c r="N11" s="25">
        <v>20739488.940000001</v>
      </c>
    </row>
    <row r="12" spans="1:27" s="45" customFormat="1" ht="18.75" customHeight="1" x14ac:dyDescent="0.25">
      <c r="A12" s="24" t="s">
        <v>4</v>
      </c>
      <c r="B12" s="25">
        <f>C12+D12+E12+F12+G12+H12+I12+J12+K12+L12+M12+N12</f>
        <v>30990845.960000001</v>
      </c>
      <c r="C12" s="28">
        <v>548500</v>
      </c>
      <c r="D12" s="28">
        <v>548500</v>
      </c>
      <c r="E12" s="28">
        <v>585833.32999999996</v>
      </c>
      <c r="F12" s="28">
        <v>685550</v>
      </c>
      <c r="G12" s="29">
        <v>720500</v>
      </c>
      <c r="H12" s="28">
        <v>605000</v>
      </c>
      <c r="I12" s="28">
        <v>7073868.1699999999</v>
      </c>
      <c r="J12" s="29">
        <v>685666.67</v>
      </c>
      <c r="K12" s="28">
        <v>589500</v>
      </c>
      <c r="L12" s="28">
        <v>1092500</v>
      </c>
      <c r="M12" s="27">
        <v>841000</v>
      </c>
      <c r="N12" s="28">
        <v>17014427.789999999</v>
      </c>
    </row>
    <row r="13" spans="1:27" s="45" customFormat="1" ht="23.25" customHeight="1" x14ac:dyDescent="0.25">
      <c r="A13" s="24" t="s">
        <v>37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>
        <v>0</v>
      </c>
      <c r="M13" s="28">
        <v>0</v>
      </c>
      <c r="N13" s="28">
        <v>0</v>
      </c>
    </row>
    <row r="14" spans="1:27" s="45" customFormat="1" ht="21" customHeight="1" x14ac:dyDescent="0.25">
      <c r="A14" s="24" t="s">
        <v>5</v>
      </c>
      <c r="B14" s="25">
        <f>C14+D14+E14+F14+G14+H14+I14+J14</f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>
        <v>0</v>
      </c>
      <c r="M14" s="28">
        <v>0</v>
      </c>
      <c r="N14" s="28">
        <v>0</v>
      </c>
    </row>
    <row r="15" spans="1:27" s="46" customFormat="1" ht="24" customHeight="1" x14ac:dyDescent="0.25">
      <c r="A15" s="30" t="s">
        <v>6</v>
      </c>
      <c r="B15" s="25">
        <f>C15+D15+E15+F15+G15+H15+I15+J15+K15+L15+M15+N15</f>
        <v>29198608.370000001</v>
      </c>
      <c r="C15" s="28">
        <v>1572218.7</v>
      </c>
      <c r="D15" s="28">
        <v>1550793.03</v>
      </c>
      <c r="E15" s="28">
        <v>2164834.7200000002</v>
      </c>
      <c r="F15" s="28">
        <v>1643591.29</v>
      </c>
      <c r="G15" s="29">
        <v>3592236.48</v>
      </c>
      <c r="H15" s="28">
        <v>2619076.88</v>
      </c>
      <c r="I15" s="28">
        <v>2277473.15</v>
      </c>
      <c r="J15" s="29">
        <v>2511923.62</v>
      </c>
      <c r="K15" s="28">
        <v>2405331.1800000002</v>
      </c>
      <c r="L15" s="28">
        <v>3130473.33</v>
      </c>
      <c r="M15" s="27">
        <v>2734754.83</v>
      </c>
      <c r="N15" s="28">
        <v>2995901.16</v>
      </c>
    </row>
    <row r="16" spans="1:27" s="12" customFormat="1" ht="24" customHeight="1" x14ac:dyDescent="0.25">
      <c r="A16" s="21" t="s">
        <v>7</v>
      </c>
      <c r="B16" s="22">
        <f>C16+D16+E16+F16+G16+H16+I16+J16+K16+L16+M16+N16</f>
        <v>220062127.83000001</v>
      </c>
      <c r="C16" s="31">
        <f>C17+C21+C23</f>
        <v>6512800.7400000002</v>
      </c>
      <c r="D16" s="31">
        <f>D17+D21</f>
        <v>6547335.46</v>
      </c>
      <c r="E16" s="31">
        <f>E17+E21+E23+E24</f>
        <v>9526876.9800000004</v>
      </c>
      <c r="F16" s="31">
        <f>F17+F21+F23</f>
        <v>5415405.0700000003</v>
      </c>
      <c r="G16" s="32">
        <f>G17+G21+G23</f>
        <v>8835445.8399999999</v>
      </c>
      <c r="H16" s="31">
        <f>H17+H21+H23+H24</f>
        <v>33971683.880000003</v>
      </c>
      <c r="I16" s="31">
        <f>I17+I21+I23</f>
        <v>11209163.25</v>
      </c>
      <c r="J16" s="32">
        <f>J17+J21</f>
        <v>7265511.9100000001</v>
      </c>
      <c r="K16" s="31">
        <f>K17+K21+K23</f>
        <v>7881296.5099999998</v>
      </c>
      <c r="L16" s="31">
        <f>L17+L21+L23</f>
        <v>10107038.600000001</v>
      </c>
      <c r="M16" s="31">
        <f>M17+M21+M23</f>
        <v>18809531.02</v>
      </c>
      <c r="N16" s="31">
        <f>N17+N21+N24</f>
        <v>93980038.570000008</v>
      </c>
    </row>
    <row r="17" spans="1:14" s="45" customFormat="1" x14ac:dyDescent="0.25">
      <c r="A17" s="24" t="s">
        <v>8</v>
      </c>
      <c r="B17" s="25">
        <f>C17+D17+E17+F17+G17+H17+I17+J17+K17+L17+M17+N17</f>
        <v>53574110.089999996</v>
      </c>
      <c r="C17" s="28">
        <v>3335500.45</v>
      </c>
      <c r="D17" s="28">
        <v>3464451.87</v>
      </c>
      <c r="E17" s="28">
        <v>5114958.6500000004</v>
      </c>
      <c r="F17" s="28">
        <v>4131729.3</v>
      </c>
      <c r="G17" s="29">
        <v>4623760.8899999997</v>
      </c>
      <c r="H17" s="28">
        <v>3782109.77</v>
      </c>
      <c r="I17" s="28">
        <v>5815464.7599999998</v>
      </c>
      <c r="J17" s="29">
        <v>4125771.55</v>
      </c>
      <c r="K17" s="28">
        <v>4273192.08</v>
      </c>
      <c r="L17" s="28">
        <v>4223677.1500000004</v>
      </c>
      <c r="M17" s="33">
        <v>4059790.13</v>
      </c>
      <c r="N17" s="28">
        <v>6623703.4900000002</v>
      </c>
    </row>
    <row r="18" spans="1:14" s="46" customFormat="1" ht="25.5" x14ac:dyDescent="0.25">
      <c r="A18" s="30" t="s">
        <v>9</v>
      </c>
      <c r="B18" s="25">
        <f>C18+D18+E18+F18+G18+H18+I18+J18</f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>
        <v>0</v>
      </c>
      <c r="M18" s="27">
        <v>0</v>
      </c>
      <c r="N18" s="28">
        <v>0</v>
      </c>
    </row>
    <row r="19" spans="1:14" s="45" customFormat="1" x14ac:dyDescent="0.25">
      <c r="A19" s="24" t="s">
        <v>10</v>
      </c>
      <c r="B19" s="25">
        <f>C19+D19+E19+F19+G19+H19+I19+J19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>
        <v>0</v>
      </c>
      <c r="M19" s="28">
        <v>0</v>
      </c>
      <c r="N19" s="28">
        <v>0</v>
      </c>
    </row>
    <row r="20" spans="1:14" s="45" customFormat="1" ht="18" customHeight="1" x14ac:dyDescent="0.25">
      <c r="A20" s="24" t="s">
        <v>11</v>
      </c>
      <c r="B20" s="25">
        <f>C20+D20+E20+F20+G20+H20+I20+J20</f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>
        <v>0</v>
      </c>
      <c r="M20" s="28">
        <v>0</v>
      </c>
      <c r="N20" s="28">
        <v>0</v>
      </c>
    </row>
    <row r="21" spans="1:14" s="45" customFormat="1" x14ac:dyDescent="0.25">
      <c r="A21" s="24" t="s">
        <v>12</v>
      </c>
      <c r="B21" s="25">
        <f>C21+D21+E21+F21+G21+H21+I21+J21+K21+L21+M21+N21</f>
        <v>61585070.190000005</v>
      </c>
      <c r="C21" s="28">
        <v>3107300.3</v>
      </c>
      <c r="D21" s="28">
        <v>3082883.59</v>
      </c>
      <c r="E21" s="28">
        <v>3317718.34</v>
      </c>
      <c r="F21" s="28">
        <v>1213675.78</v>
      </c>
      <c r="G21" s="29">
        <v>4141684.96</v>
      </c>
      <c r="H21" s="28">
        <v>4793641.62</v>
      </c>
      <c r="I21" s="28">
        <v>5323698.5</v>
      </c>
      <c r="J21" s="29">
        <v>3139740.36</v>
      </c>
      <c r="K21" s="28">
        <v>3538104.44</v>
      </c>
      <c r="L21" s="28">
        <v>5830361.4500000002</v>
      </c>
      <c r="M21" s="27">
        <v>14643740.890000001</v>
      </c>
      <c r="N21" s="28">
        <v>9452519.9600000009</v>
      </c>
    </row>
    <row r="22" spans="1:14" s="45" customFormat="1" x14ac:dyDescent="0.25">
      <c r="A22" s="24" t="s">
        <v>13</v>
      </c>
      <c r="B22" s="25">
        <f>C22+D22+E22+F22+G22+H22+I22+J22</f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>
        <v>0</v>
      </c>
      <c r="M22" s="28">
        <v>0</v>
      </c>
      <c r="N22" s="28">
        <v>0</v>
      </c>
    </row>
    <row r="23" spans="1:14" s="45" customFormat="1" ht="38.25" x14ac:dyDescent="0.25">
      <c r="A23" s="24" t="s">
        <v>14</v>
      </c>
      <c r="B23" s="25">
        <f>C23+D23+E23+F23+G23+H23+I23+J23+K23+L23+M23</f>
        <v>648999.92999999993</v>
      </c>
      <c r="C23" s="28">
        <v>69999.990000000005</v>
      </c>
      <c r="D23" s="28">
        <v>0</v>
      </c>
      <c r="E23" s="28">
        <v>69999.990000000005</v>
      </c>
      <c r="F23" s="28">
        <v>69999.990000000005</v>
      </c>
      <c r="G23" s="29">
        <v>69999.990000000005</v>
      </c>
      <c r="H23" s="28">
        <v>69999.990000000005</v>
      </c>
      <c r="I23" s="28">
        <v>69999.990000000005</v>
      </c>
      <c r="J23" s="29">
        <v>0</v>
      </c>
      <c r="K23" s="28">
        <v>69999.990000000005</v>
      </c>
      <c r="L23" s="28">
        <v>53000</v>
      </c>
      <c r="M23" s="28">
        <v>106000</v>
      </c>
      <c r="N23" s="28">
        <v>0</v>
      </c>
    </row>
    <row r="24" spans="1:14" s="46" customFormat="1" ht="25.5" x14ac:dyDescent="0.25">
      <c r="A24" s="30" t="s">
        <v>15</v>
      </c>
      <c r="B24" s="25">
        <f>C24+D24+E24+F24+G24+H24+I24+J24+K24+L24+M24+N24</f>
        <v>104253947.62</v>
      </c>
      <c r="C24" s="28">
        <v>0</v>
      </c>
      <c r="D24" s="28">
        <v>0</v>
      </c>
      <c r="E24" s="28">
        <v>1024200</v>
      </c>
      <c r="F24" s="28">
        <v>0</v>
      </c>
      <c r="G24" s="29">
        <v>0</v>
      </c>
      <c r="H24" s="28">
        <v>25325932.5</v>
      </c>
      <c r="I24" s="28">
        <v>0</v>
      </c>
      <c r="J24" s="29">
        <v>0</v>
      </c>
      <c r="K24" s="28">
        <v>0</v>
      </c>
      <c r="L24" s="28">
        <v>0</v>
      </c>
      <c r="M24" s="27">
        <v>0</v>
      </c>
      <c r="N24" s="28">
        <v>77903815.120000005</v>
      </c>
    </row>
    <row r="25" spans="1:14" s="45" customFormat="1" ht="24" customHeight="1" x14ac:dyDescent="0.25">
      <c r="A25" s="24" t="s">
        <v>38</v>
      </c>
      <c r="B25" s="25">
        <f>C25+D25+E25+F25+G25+H25+I25+J25+K25+L25+M25</f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>
        <v>0</v>
      </c>
      <c r="J25" s="29">
        <v>0</v>
      </c>
      <c r="K25" s="28">
        <v>0</v>
      </c>
      <c r="L25" s="28">
        <v>0</v>
      </c>
      <c r="M25" s="28">
        <v>0</v>
      </c>
      <c r="N25" s="28">
        <v>0</v>
      </c>
    </row>
    <row r="26" spans="1:14" s="13" customFormat="1" ht="33" customHeight="1" x14ac:dyDescent="0.25">
      <c r="A26" s="21" t="s">
        <v>16</v>
      </c>
      <c r="B26" s="22">
        <f>C26+D26+E26+F26+G26+H26+I26+J26+K26+L26+M26+N26</f>
        <v>7930000</v>
      </c>
      <c r="C26" s="31">
        <v>0</v>
      </c>
      <c r="D26" s="31">
        <f t="shared" ref="D26:I26" si="2">D33</f>
        <v>600000</v>
      </c>
      <c r="E26" s="31">
        <f t="shared" si="2"/>
        <v>600000</v>
      </c>
      <c r="F26" s="31">
        <f t="shared" si="2"/>
        <v>600000</v>
      </c>
      <c r="G26" s="32">
        <f t="shared" si="2"/>
        <v>600000</v>
      </c>
      <c r="H26" s="31">
        <f t="shared" si="2"/>
        <v>600000</v>
      </c>
      <c r="I26" s="31">
        <f t="shared" si="2"/>
        <v>600000</v>
      </c>
      <c r="J26" s="32">
        <f>J33</f>
        <v>600000</v>
      </c>
      <c r="K26" s="31">
        <f>K33</f>
        <v>600000</v>
      </c>
      <c r="L26" s="31">
        <v>0</v>
      </c>
      <c r="M26" s="31">
        <v>0</v>
      </c>
      <c r="N26" s="31">
        <f>N33</f>
        <v>3130000</v>
      </c>
    </row>
    <row r="27" spans="1:14" s="7" customFormat="1" ht="25.5" x14ac:dyDescent="0.25">
      <c r="A27" s="30" t="s">
        <v>17</v>
      </c>
      <c r="B27" s="25">
        <f>C27+D27+E27+F27+G27+H27+I27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0</v>
      </c>
      <c r="L27" s="28">
        <v>0</v>
      </c>
      <c r="M27" s="27">
        <v>0</v>
      </c>
      <c r="N27" s="28">
        <v>0</v>
      </c>
    </row>
    <row r="28" spans="1:14" x14ac:dyDescent="0.25">
      <c r="A28" s="24" t="s">
        <v>18</v>
      </c>
      <c r="B28" s="25">
        <f t="shared" ref="B28:B73" si="3">C28+D28+E28+F28+G28+H28+I28</f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28">
        <v>0</v>
      </c>
      <c r="N28" s="28">
        <v>0</v>
      </c>
    </row>
    <row r="29" spans="1:14" ht="25.5" x14ac:dyDescent="0.25">
      <c r="A29" s="24" t="s">
        <v>19</v>
      </c>
      <c r="B29" s="25">
        <f>C29+D29+E29+F29+G29+H29+I29</f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0</v>
      </c>
      <c r="L29" s="28">
        <v>0</v>
      </c>
      <c r="M29" s="28">
        <v>0</v>
      </c>
      <c r="N29" s="28">
        <v>0</v>
      </c>
    </row>
    <row r="30" spans="1:14" x14ac:dyDescent="0.25">
      <c r="A30" s="24" t="s">
        <v>20</v>
      </c>
      <c r="B30" s="25">
        <f t="shared" si="3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28">
        <v>0</v>
      </c>
      <c r="N30" s="28">
        <v>0</v>
      </c>
    </row>
    <row r="31" spans="1:14" ht="25.5" x14ac:dyDescent="0.25">
      <c r="A31" s="24" t="s">
        <v>21</v>
      </c>
      <c r="B31" s="25">
        <f t="shared" si="3"/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28">
        <v>0</v>
      </c>
      <c r="N31" s="28">
        <v>0</v>
      </c>
    </row>
    <row r="32" spans="1:14" ht="25.5" x14ac:dyDescent="0.25">
      <c r="A32" s="24" t="s">
        <v>22</v>
      </c>
      <c r="B32" s="25">
        <f t="shared" si="3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0</v>
      </c>
      <c r="K32" s="28">
        <v>0</v>
      </c>
      <c r="L32" s="28">
        <v>0</v>
      </c>
      <c r="M32" s="28">
        <v>0</v>
      </c>
      <c r="N32" s="28">
        <v>0</v>
      </c>
    </row>
    <row r="33" spans="1:14" s="7" customFormat="1" ht="25.5" x14ac:dyDescent="0.25">
      <c r="A33" s="30" t="s">
        <v>23</v>
      </c>
      <c r="B33" s="25">
        <f>C33+D33+E33+F33+G33+H33+I33+J33+K33+L33+M33+N33</f>
        <v>7930000</v>
      </c>
      <c r="C33" s="28">
        <v>0</v>
      </c>
      <c r="D33" s="28">
        <v>600000</v>
      </c>
      <c r="E33" s="28">
        <v>600000</v>
      </c>
      <c r="F33" s="28">
        <v>600000</v>
      </c>
      <c r="G33" s="29">
        <v>600000</v>
      </c>
      <c r="H33" s="28">
        <v>600000</v>
      </c>
      <c r="I33" s="28">
        <v>600000</v>
      </c>
      <c r="J33" s="29">
        <v>600000</v>
      </c>
      <c r="K33" s="28">
        <v>600000</v>
      </c>
      <c r="L33" s="28">
        <v>0</v>
      </c>
      <c r="M33" s="28">
        <v>0</v>
      </c>
      <c r="N33" s="28">
        <v>3130000</v>
      </c>
    </row>
    <row r="34" spans="1:14" ht="32.25" customHeight="1" x14ac:dyDescent="0.25">
      <c r="A34" s="24" t="s">
        <v>39</v>
      </c>
      <c r="B34" s="25">
        <f>C34+D34+E34+F34+G34+H34+I34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s="7" customFormat="1" ht="18" customHeight="1" x14ac:dyDescent="0.25">
      <c r="A35" s="30" t="s">
        <v>24</v>
      </c>
      <c r="B35" s="25">
        <f t="shared" si="3"/>
        <v>0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>
        <v>0</v>
      </c>
      <c r="J35" s="29">
        <v>0</v>
      </c>
      <c r="K35" s="28">
        <v>0</v>
      </c>
      <c r="L35" s="28">
        <v>0</v>
      </c>
      <c r="M35" s="27">
        <v>0</v>
      </c>
      <c r="N35" s="28">
        <v>0</v>
      </c>
    </row>
    <row r="36" spans="1:14" s="12" customFormat="1" ht="20.25" customHeight="1" x14ac:dyDescent="0.25">
      <c r="A36" s="21" t="s">
        <v>25</v>
      </c>
      <c r="B36" s="22">
        <f t="shared" si="3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>
        <v>0</v>
      </c>
      <c r="M36" s="31">
        <v>0</v>
      </c>
      <c r="N36" s="31">
        <v>0</v>
      </c>
    </row>
    <row r="37" spans="1:14" ht="25.5" x14ac:dyDescent="0.25">
      <c r="A37" s="24" t="s">
        <v>26</v>
      </c>
      <c r="B37" s="25">
        <f t="shared" si="3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25.5" x14ac:dyDescent="0.25">
      <c r="A38" s="24" t="s">
        <v>40</v>
      </c>
      <c r="B38" s="25">
        <f t="shared" si="3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25.5" x14ac:dyDescent="0.25">
      <c r="A39" s="24" t="s">
        <v>41</v>
      </c>
      <c r="B39" s="25">
        <f t="shared" si="3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25.5" x14ac:dyDescent="0.25">
      <c r="A40" s="24" t="s">
        <v>42</v>
      </c>
      <c r="B40" s="25">
        <f t="shared" si="3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25.5" x14ac:dyDescent="0.25">
      <c r="A41" s="24" t="s">
        <v>43</v>
      </c>
      <c r="B41" s="25">
        <f t="shared" si="3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25.5" x14ac:dyDescent="0.25">
      <c r="A42" s="24" t="s">
        <v>27</v>
      </c>
      <c r="B42" s="25">
        <f t="shared" si="3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25.5" x14ac:dyDescent="0.25">
      <c r="A43" s="24" t="s">
        <v>44</v>
      </c>
      <c r="B43" s="25">
        <f t="shared" si="3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s="12" customFormat="1" ht="17.25" customHeight="1" x14ac:dyDescent="0.25">
      <c r="A44" s="21" t="s">
        <v>45</v>
      </c>
      <c r="B44" s="22">
        <f t="shared" si="3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>
        <v>0</v>
      </c>
      <c r="K44" s="31">
        <v>0</v>
      </c>
      <c r="L44" s="31">
        <v>0</v>
      </c>
      <c r="M44" s="31">
        <v>0</v>
      </c>
      <c r="N44" s="28">
        <v>0</v>
      </c>
    </row>
    <row r="45" spans="1:14" ht="25.5" x14ac:dyDescent="0.25">
      <c r="A45" s="24" t="s">
        <v>46</v>
      </c>
      <c r="B45" s="25">
        <f t="shared" si="3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>
        <v>0</v>
      </c>
      <c r="M45" s="28">
        <v>0</v>
      </c>
      <c r="N45" s="28">
        <v>0</v>
      </c>
    </row>
    <row r="46" spans="1:14" ht="25.5" x14ac:dyDescent="0.25">
      <c r="A46" s="24" t="s">
        <v>47</v>
      </c>
      <c r="B46" s="25">
        <f t="shared" si="3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25.5" x14ac:dyDescent="0.25">
      <c r="A47" s="24" t="s">
        <v>48</v>
      </c>
      <c r="B47" s="25">
        <f t="shared" si="3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25.5" x14ac:dyDescent="0.25">
      <c r="A48" s="24" t="s">
        <v>49</v>
      </c>
      <c r="B48" s="25">
        <f t="shared" si="3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25.5" x14ac:dyDescent="0.25">
      <c r="A49" s="24" t="s">
        <v>50</v>
      </c>
      <c r="B49" s="25">
        <f t="shared" si="3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25.5" x14ac:dyDescent="0.25">
      <c r="A50" s="24" t="s">
        <v>51</v>
      </c>
      <c r="B50" s="25">
        <f t="shared" si="3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25.5" x14ac:dyDescent="0.25">
      <c r="A51" s="24" t="s">
        <v>52</v>
      </c>
      <c r="B51" s="25">
        <f t="shared" si="3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s="11" customFormat="1" ht="25.5" x14ac:dyDescent="0.25">
      <c r="A52" s="21" t="s">
        <v>28</v>
      </c>
      <c r="B52" s="22">
        <f>K52+M52</f>
        <v>2889786.06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>
        <v>0</v>
      </c>
      <c r="J52" s="32">
        <v>0</v>
      </c>
      <c r="K52" s="31">
        <f>K60</f>
        <v>1297957.21</v>
      </c>
      <c r="L52" s="31">
        <v>0</v>
      </c>
      <c r="M52" s="31">
        <f>M60</f>
        <v>1591828.85</v>
      </c>
      <c r="N52" s="31">
        <v>0</v>
      </c>
    </row>
    <row r="53" spans="1:14" x14ac:dyDescent="0.25">
      <c r="A53" s="24" t="s">
        <v>29</v>
      </c>
      <c r="B53" s="25">
        <f t="shared" si="3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0</v>
      </c>
      <c r="L53" s="28">
        <v>0</v>
      </c>
      <c r="M53" s="27">
        <v>0</v>
      </c>
      <c r="N53" s="28">
        <v>0</v>
      </c>
    </row>
    <row r="54" spans="1:14" s="7" customFormat="1" ht="25.5" x14ac:dyDescent="0.25">
      <c r="A54" s="30" t="s">
        <v>30</v>
      </c>
      <c r="B54" s="25">
        <f t="shared" si="3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>
        <v>0</v>
      </c>
      <c r="M54" s="28">
        <v>0</v>
      </c>
      <c r="N54" s="28">
        <v>0</v>
      </c>
    </row>
    <row r="55" spans="1:14" ht="25.5" x14ac:dyDescent="0.25">
      <c r="A55" s="24" t="s">
        <v>31</v>
      </c>
      <c r="B55" s="25">
        <f t="shared" si="3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s="7" customFormat="1" ht="25.5" x14ac:dyDescent="0.25">
      <c r="A56" s="30" t="s">
        <v>32</v>
      </c>
      <c r="B56" s="25">
        <f t="shared" si="3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8">
        <v>0</v>
      </c>
      <c r="N56" s="28">
        <v>0</v>
      </c>
    </row>
    <row r="57" spans="1:14" s="7" customFormat="1" ht="25.5" x14ac:dyDescent="0.25">
      <c r="A57" s="30" t="s">
        <v>33</v>
      </c>
      <c r="B57" s="25">
        <f t="shared" si="3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0</v>
      </c>
      <c r="K57" s="28">
        <v>0</v>
      </c>
      <c r="L57" s="28">
        <v>0</v>
      </c>
      <c r="M57" s="28">
        <v>0</v>
      </c>
      <c r="N57" s="28">
        <v>0</v>
      </c>
    </row>
    <row r="58" spans="1:14" x14ac:dyDescent="0.25">
      <c r="A58" s="24" t="s">
        <v>53</v>
      </c>
      <c r="B58" s="25">
        <f t="shared" si="3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x14ac:dyDescent="0.25">
      <c r="A59" s="24" t="s">
        <v>54</v>
      </c>
      <c r="B59" s="25">
        <f t="shared" si="3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s="7" customFormat="1" x14ac:dyDescent="0.25">
      <c r="A60" s="30" t="s">
        <v>34</v>
      </c>
      <c r="B60" s="25">
        <f>K60+M60</f>
        <v>2889786.06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1297957.21</v>
      </c>
      <c r="L60" s="28">
        <v>0</v>
      </c>
      <c r="M60" s="27">
        <v>1591828.85</v>
      </c>
      <c r="N60" s="28">
        <v>0</v>
      </c>
    </row>
    <row r="61" spans="1:14" ht="25.5" x14ac:dyDescent="0.25">
      <c r="A61" s="24" t="s">
        <v>55</v>
      </c>
      <c r="B61" s="25">
        <f t="shared" si="3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 s="13" customFormat="1" x14ac:dyDescent="0.25">
      <c r="A62" s="21" t="s">
        <v>56</v>
      </c>
      <c r="B62" s="22">
        <f t="shared" si="3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>
        <v>0</v>
      </c>
      <c r="M62" s="31">
        <v>0</v>
      </c>
      <c r="N62" s="31">
        <v>0</v>
      </c>
    </row>
    <row r="63" spans="1:14" x14ac:dyDescent="0.25">
      <c r="A63" s="24" t="s">
        <v>57</v>
      </c>
      <c r="B63" s="25">
        <f t="shared" si="3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>
        <v>0</v>
      </c>
      <c r="M63" s="27">
        <v>0</v>
      </c>
      <c r="N63" s="28">
        <v>0</v>
      </c>
    </row>
    <row r="64" spans="1:14" s="7" customFormat="1" x14ac:dyDescent="0.25">
      <c r="A64" s="30" t="s">
        <v>58</v>
      </c>
      <c r="B64" s="25">
        <f t="shared" si="3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25.5" x14ac:dyDescent="0.25">
      <c r="A65" s="24" t="s">
        <v>59</v>
      </c>
      <c r="B65" s="25">
        <f t="shared" si="3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38.25" x14ac:dyDescent="0.25">
      <c r="A66" s="24" t="s">
        <v>60</v>
      </c>
      <c r="B66" s="25">
        <f t="shared" si="3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s="12" customFormat="1" ht="25.5" x14ac:dyDescent="0.25">
      <c r="A67" s="21" t="s">
        <v>61</v>
      </c>
      <c r="B67" s="22">
        <f t="shared" si="3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>
        <v>0</v>
      </c>
      <c r="M67" s="31">
        <v>0</v>
      </c>
      <c r="N67" s="31">
        <v>0</v>
      </c>
    </row>
    <row r="68" spans="1:14" x14ac:dyDescent="0.25">
      <c r="A68" s="24" t="s">
        <v>62</v>
      </c>
      <c r="B68" s="25">
        <f t="shared" si="3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25.5" x14ac:dyDescent="0.25">
      <c r="A69" s="24" t="s">
        <v>63</v>
      </c>
      <c r="B69" s="25">
        <f t="shared" si="3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s="12" customFormat="1" x14ac:dyDescent="0.25">
      <c r="A70" s="21" t="s">
        <v>64</v>
      </c>
      <c r="B70" s="22">
        <f t="shared" si="3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>
        <v>0</v>
      </c>
      <c r="M70" s="31">
        <v>0</v>
      </c>
      <c r="N70" s="31">
        <v>0</v>
      </c>
    </row>
    <row r="71" spans="1:14" ht="25.5" x14ac:dyDescent="0.25">
      <c r="A71" s="24" t="s">
        <v>65</v>
      </c>
      <c r="B71" s="25">
        <f t="shared" si="3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25.5" x14ac:dyDescent="0.25">
      <c r="A72" s="24" t="s">
        <v>66</v>
      </c>
      <c r="B72" s="25">
        <f t="shared" si="3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25.5" x14ac:dyDescent="0.25">
      <c r="A73" s="24" t="s">
        <v>67</v>
      </c>
      <c r="B73" s="25">
        <f t="shared" si="3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x14ac:dyDescent="0.25">
      <c r="A74" s="34" t="s">
        <v>35</v>
      </c>
      <c r="B74" s="48">
        <f>C74+D74+E74+F74+G74+H74+I74+J74+K74+L74+M74+N74</f>
        <v>507019946.18000007</v>
      </c>
      <c r="C74" s="51">
        <f>C16+C10</f>
        <v>19292197.27</v>
      </c>
      <c r="D74" s="49">
        <f>D26+D16+D10</f>
        <v>19760306.32</v>
      </c>
      <c r="E74" s="49">
        <f>E10+E16+E26</f>
        <v>27702789.530000001</v>
      </c>
      <c r="F74" s="49">
        <f>F10+F16+F26</f>
        <v>19552857.52</v>
      </c>
      <c r="G74" s="49">
        <f>G10+G16+G26</f>
        <v>37930293.490000002</v>
      </c>
      <c r="H74" s="49">
        <f>H10+H16+H26</f>
        <v>55506121.920000002</v>
      </c>
      <c r="I74" s="49">
        <f>I26+I16+I10</f>
        <v>36571499.07</v>
      </c>
      <c r="J74" s="49">
        <f>J10+J16+J26</f>
        <v>27888963.360000003</v>
      </c>
      <c r="K74" s="49">
        <f>K10+K16+K26+K52</f>
        <v>28877568.560000002</v>
      </c>
      <c r="L74" s="49">
        <f>L16+L10</f>
        <v>36306499.280000001</v>
      </c>
      <c r="M74" s="49">
        <f>M16+M10+M52</f>
        <v>59770993.399999999</v>
      </c>
      <c r="N74" s="49">
        <f>N10+N16+N26</f>
        <v>137859856.46000001</v>
      </c>
    </row>
    <row r="75" spans="1:14" x14ac:dyDescent="0.25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25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25">
      <c r="A77" s="21" t="s">
        <v>69</v>
      </c>
      <c r="B77" s="22">
        <f t="shared" ref="B77:B85" si="4">C77+D77+E77+F77+G77+H77+I77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>
        <v>0</v>
      </c>
      <c r="N77" s="31">
        <v>0</v>
      </c>
    </row>
    <row r="78" spans="1:14" ht="25.5" x14ac:dyDescent="0.25">
      <c r="A78" s="24" t="s">
        <v>70</v>
      </c>
      <c r="B78" s="22">
        <f t="shared" si="4"/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>
        <v>0</v>
      </c>
      <c r="N78" s="28">
        <v>0</v>
      </c>
    </row>
    <row r="79" spans="1:14" ht="25.5" x14ac:dyDescent="0.25">
      <c r="A79" s="24" t="s">
        <v>71</v>
      </c>
      <c r="B79" s="22">
        <f t="shared" si="4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s="12" customFormat="1" x14ac:dyDescent="0.25">
      <c r="A80" s="21" t="s">
        <v>72</v>
      </c>
      <c r="B80" s="22">
        <f t="shared" si="4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>
        <v>0</v>
      </c>
      <c r="N80" s="31">
        <v>0</v>
      </c>
    </row>
    <row r="81" spans="1:14" ht="25.5" x14ac:dyDescent="0.25">
      <c r="A81" s="24" t="s">
        <v>73</v>
      </c>
      <c r="B81" s="22">
        <f t="shared" si="4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>
        <v>0</v>
      </c>
      <c r="N81" s="28">
        <v>0</v>
      </c>
    </row>
    <row r="82" spans="1:14" ht="25.5" x14ac:dyDescent="0.25">
      <c r="A82" s="24" t="s">
        <v>74</v>
      </c>
      <c r="B82" s="22">
        <f t="shared" si="4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s="12" customFormat="1" x14ac:dyDescent="0.25">
      <c r="A83" s="21" t="s">
        <v>75</v>
      </c>
      <c r="B83" s="22">
        <f t="shared" si="4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>
        <v>0</v>
      </c>
      <c r="N83" s="31">
        <v>0</v>
      </c>
    </row>
    <row r="84" spans="1:14" ht="25.5" x14ac:dyDescent="0.25">
      <c r="A84" s="24" t="s">
        <v>76</v>
      </c>
      <c r="B84" s="22">
        <f t="shared" si="4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>
        <v>0</v>
      </c>
      <c r="N84" s="28">
        <v>0</v>
      </c>
    </row>
    <row r="85" spans="1:14" x14ac:dyDescent="0.25">
      <c r="A85" s="34" t="s">
        <v>77</v>
      </c>
      <c r="B85" s="53">
        <f t="shared" si="4"/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>
        <v>0</v>
      </c>
      <c r="N85" s="35">
        <v>0</v>
      </c>
    </row>
    <row r="86" spans="1:14" x14ac:dyDescent="0.25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25">
      <c r="A87" s="40" t="s">
        <v>78</v>
      </c>
      <c r="B87" s="52">
        <f>C87+D87+E87+F87+G87+H87+I87+J87+K87+L87+M87+N87</f>
        <v>507019946.18000007</v>
      </c>
      <c r="C87" s="50">
        <f t="shared" ref="C87" si="5">C74</f>
        <v>19292197.27</v>
      </c>
      <c r="D87" s="50">
        <f t="shared" ref="D87:I87" si="6">D74</f>
        <v>19760306.32</v>
      </c>
      <c r="E87" s="50">
        <f t="shared" si="6"/>
        <v>27702789.530000001</v>
      </c>
      <c r="F87" s="50">
        <f t="shared" si="6"/>
        <v>19552857.52</v>
      </c>
      <c r="G87" s="50">
        <f t="shared" si="6"/>
        <v>37930293.490000002</v>
      </c>
      <c r="H87" s="50">
        <f t="shared" si="6"/>
        <v>55506121.920000002</v>
      </c>
      <c r="I87" s="50">
        <f t="shared" si="6"/>
        <v>36571499.07</v>
      </c>
      <c r="J87" s="50">
        <f>J74</f>
        <v>27888963.360000003</v>
      </c>
      <c r="K87" s="50">
        <f>K74</f>
        <v>28877568.560000002</v>
      </c>
      <c r="L87" s="50">
        <f>L74</f>
        <v>36306499.280000001</v>
      </c>
      <c r="M87" s="50">
        <f>M74</f>
        <v>59770993.399999999</v>
      </c>
      <c r="N87" s="50">
        <f>N74</f>
        <v>137859856.46000001</v>
      </c>
    </row>
    <row r="88" spans="1:14" x14ac:dyDescent="0.25">
      <c r="A88" s="39" t="s">
        <v>94</v>
      </c>
      <c r="B88" s="39"/>
      <c r="C88" s="41"/>
      <c r="D88" s="41"/>
      <c r="E88" s="41"/>
      <c r="F88" s="41"/>
      <c r="G88" s="42"/>
      <c r="H88" s="41"/>
      <c r="I88" s="41"/>
      <c r="J88" s="42"/>
      <c r="K88" s="41"/>
      <c r="L88" s="41"/>
      <c r="M88" s="43"/>
      <c r="N88" s="41"/>
    </row>
    <row r="89" spans="1:14" x14ac:dyDescent="0.25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3"/>
      <c r="N89" s="41"/>
    </row>
    <row r="90" spans="1:14" x14ac:dyDescent="0.25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3"/>
      <c r="N90" s="41"/>
    </row>
    <row r="93" spans="1:14" x14ac:dyDescent="0.25">
      <c r="D93" s="6"/>
      <c r="E93" s="6"/>
      <c r="F93" s="6"/>
      <c r="G93" s="6"/>
      <c r="H93" s="6"/>
      <c r="I93" s="6"/>
    </row>
    <row r="94" spans="1:14" x14ac:dyDescent="0.25">
      <c r="C94" s="55" t="s">
        <v>95</v>
      </c>
      <c r="D94" s="55"/>
      <c r="E94" s="55"/>
      <c r="F94" s="55"/>
      <c r="G94" s="55"/>
      <c r="H94" s="55"/>
      <c r="I94" s="55"/>
      <c r="J94" s="55"/>
    </row>
    <row r="95" spans="1:14" x14ac:dyDescent="0.25">
      <c r="C95" s="54" t="s">
        <v>96</v>
      </c>
      <c r="D95" s="54"/>
      <c r="E95" s="54"/>
      <c r="F95" s="54"/>
      <c r="G95" s="54"/>
      <c r="H95" s="54"/>
      <c r="I95" s="54"/>
      <c r="J95" s="54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De La Rosa</cp:lastModifiedBy>
  <cp:lastPrinted>2021-12-07T13:54:47Z</cp:lastPrinted>
  <dcterms:created xsi:type="dcterms:W3CDTF">2018-04-17T18:57:16Z</dcterms:created>
  <dcterms:modified xsi:type="dcterms:W3CDTF">2022-01-07T19:34:46Z</dcterms:modified>
</cp:coreProperties>
</file>