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defaultThemeVersion="124226"/>
  <mc:AlternateContent xmlns:mc="http://schemas.openxmlformats.org/markup-compatibility/2006">
    <mc:Choice Requires="x15">
      <x15ac:absPath xmlns:x15ac="http://schemas.microsoft.com/office/spreadsheetml/2010/11/ac" url="C:\Users\cristina.taveras\Desktop\PORTAL COMITE DE ETICA\2018\MAYO 2018\"/>
    </mc:Choice>
  </mc:AlternateContent>
  <xr:revisionPtr revIDLastSave="0" documentId="10_ncr:8100000_{6DE8FE5A-221B-497B-94E4-89081D5E1561}" xr6:coauthVersionLast="32" xr6:coauthVersionMax="32" xr10:uidLastSave="{00000000-0000-0000-0000-000000000000}"/>
  <bookViews>
    <workbookView xWindow="0" yWindow="0" windowWidth="15360" windowHeight="7755" xr2:uid="{00000000-000D-0000-FFFF-FFFF00000000}"/>
  </bookViews>
  <sheets>
    <sheet name="Evaluación PT 2018" sheetId="9" r:id="rId1"/>
    <sheet name="Resumen de resultados" sheetId="11" r:id="rId2"/>
    <sheet name="Hoja1" sheetId="10" state="hidden" r:id="rId3"/>
  </sheets>
  <externalReferences>
    <externalReference r:id="rId4"/>
    <externalReference r:id="rId5"/>
  </externalReferences>
  <definedNames>
    <definedName name="_xlnm._FilterDatabase" localSheetId="0" hidden="1">'Evaluación PT 2018'!$A$12:$M$55</definedName>
    <definedName name="_xlnm._FilterDatabase" localSheetId="1" hidden="1">'[1]PRELIMINAR POA'!#REF!</definedName>
    <definedName name="_xlnm._FilterDatabase" hidden="1">'[1]PRELIMINAR POA'!#REF!</definedName>
    <definedName name="_xlnm.Print_Area" localSheetId="0">'Evaluación PT 2018'!$A$1:$M$59</definedName>
    <definedName name="_xlnm.Print_Area">#REF!</definedName>
    <definedName name="MyExchangeRate" localSheetId="0">#REF!</definedName>
    <definedName name="MyExchangeRate">#REF!</definedName>
    <definedName name="OLE_LINK1" localSheetId="0">#REF!</definedName>
    <definedName name="OLE_LINK1">#REF!</definedName>
    <definedName name="_xlnm.Print_Titles" localSheetId="0">'Evaluación PT 2018'!$11:$14</definedName>
    <definedName name="_xlnm.Print_Titles" localSheetId="1">#REF!</definedName>
    <definedName name="_xlnm.Print_Titles">#REF!</definedName>
    <definedName name="x" localSheetId="0">#REF!</definedName>
    <definedName name="x" localSheetId="1">#REF!</definedName>
    <definedName name="x">#REF!</definedName>
    <definedName name="Z_1992F7E4_1E53_4481_BA17_DD12AA9F966D_.wvu.PrintArea" localSheetId="0" hidden="1">#REF!</definedName>
    <definedName name="Z_1992F7E4_1E53_4481_BA17_DD12AA9F966D_.wvu.PrintArea" hidden="1">#REF!</definedName>
    <definedName name="Z_4636F452_EA90_4649_AA40_380207579D3F_.wvu.Rows" localSheetId="1" hidden="1">'[1]PRELIMINAR POA'!$191:$191,'[1]PRELIMINAR POA'!$3699:$3705</definedName>
    <definedName name="Z_4636F452_EA90_4649_AA40_380207579D3F_.wvu.Rows" hidden="1">'[1]PRELIMINAR POA'!$191:$191,'[1]PRELIMINAR POA'!$3699:$3705</definedName>
    <definedName name="Z_A01F15F0_446B_4031_8939_F73EA6CB975B_.wvu.PrintArea" localSheetId="0" hidden="1">#REF!</definedName>
    <definedName name="Z_A01F15F0_446B_4031_8939_F73EA6CB975B_.wvu.PrintArea" hidden="1">#REF!</definedName>
    <definedName name="Z_A01F15F0_446B_4031_8939_F73EA6CB975B_.wvu.Rows" localSheetId="1" hidden="1">'[2]POA GENERAL'!$191:$191,'[2]POA GENERAL'!$2787:$2787,'[2]POA GENERAL'!$3699:$3705</definedName>
    <definedName name="Z_A01F15F0_446B_4031_8939_F73EA6CB975B_.wvu.Rows" hidden="1">'[2]POA GENERAL'!$191:$191,'[2]POA GENERAL'!$2787:$2787,'[2]POA GENERAL'!$3699:$3705</definedName>
    <definedName name="Z_A4678EA1_6D48_4DAD_9A41_8C1ADB2E3BBF_.wvu.PrintArea" localSheetId="0" hidden="1">#REF!</definedName>
    <definedName name="Z_A4678EA1_6D48_4DAD_9A41_8C1ADB2E3BBF_.wvu.PrintArea" localSheetId="1" hidden="1">#REF!</definedName>
    <definedName name="Z_A4678EA1_6D48_4DAD_9A41_8C1ADB2E3BBF_.wvu.PrintArea" hidden="1">#REF!</definedName>
    <definedName name="Z_A4678EA1_6D48_4DAD_9A41_8C1ADB2E3BBF_.wvu.Rows" localSheetId="1" hidden="1">'[1]PRELIMINAR POA'!$191:$191,'[1]PRELIMINAR POA'!$2787:$2787,'[1]PRELIMINAR POA'!$3699:$3705</definedName>
    <definedName name="Z_A4678EA1_6D48_4DAD_9A41_8C1ADB2E3BBF_.wvu.Rows" hidden="1">'[1]PRELIMINAR POA'!$191:$191,'[1]PRELIMINAR POA'!$2787:$2787,'[1]PRELIMINAR POA'!$3699:$3705</definedName>
    <definedName name="Z_AD437F39_83AA_45A2_BE5C_6BF2B6959FBD_.wvu.PrintArea" localSheetId="0" hidden="1">#REF!</definedName>
    <definedName name="Z_AD437F39_83AA_45A2_BE5C_6BF2B6959FBD_.wvu.PrintArea" hidden="1">#REF!</definedName>
    <definedName name="Z_BFDEDB31_9899_48A8_914B_CA36B71B031E_.wvu.PrintArea" localSheetId="0" hidden="1">#REF!</definedName>
    <definedName name="Z_BFDEDB31_9899_48A8_914B_CA36B71B031E_.wvu.PrintArea" hidden="1">#REF!</definedName>
    <definedName name="Z_BFDEDB31_9899_48A8_914B_CA36B71B031E_.wvu.Rows" localSheetId="1" hidden="1">'[1]PRELIMINAR POA'!$191:$191,'[1]PRELIMINAR POA'!$2787:$2787,'[1]PRELIMINAR POA'!$3699:$3705</definedName>
    <definedName name="Z_BFDEDB31_9899_48A8_914B_CA36B71B031E_.wvu.Rows" hidden="1">'[1]PRELIMINAR POA'!$191:$191,'[1]PRELIMINAR POA'!$2787:$2787,'[1]PRELIMINAR POA'!$3699:$3705</definedName>
  </definedNames>
  <calcPr calcId="162913"/>
</workbook>
</file>

<file path=xl/calcChain.xml><?xml version="1.0" encoding="utf-8"?>
<calcChain xmlns="http://schemas.openxmlformats.org/spreadsheetml/2006/main">
  <c r="L55" i="9" l="1"/>
  <c r="E9" i="11" l="1"/>
  <c r="E8" i="11"/>
  <c r="E7" i="11"/>
  <c r="E6" i="11"/>
  <c r="I9" i="11" l="1"/>
  <c r="H9" i="11"/>
  <c r="G9" i="11"/>
  <c r="F9" i="11"/>
  <c r="I8" i="11"/>
  <c r="H8" i="11"/>
  <c r="G8" i="11"/>
  <c r="F8" i="11"/>
  <c r="I7" i="11"/>
  <c r="H7" i="11"/>
  <c r="G7" i="11"/>
  <c r="F7" i="11"/>
  <c r="I6" i="11"/>
  <c r="H6" i="11"/>
  <c r="G6" i="11"/>
  <c r="F6" i="11"/>
  <c r="I10" i="11" l="1"/>
  <c r="H10" i="11"/>
  <c r="G10" i="11"/>
  <c r="F10" i="11"/>
  <c r="E10" i="11"/>
  <c r="J10" i="11" l="1"/>
  <c r="G11" i="11" s="1"/>
  <c r="I11" i="11" l="1"/>
  <c r="E11" i="11"/>
  <c r="H11" i="11"/>
  <c r="F11" i="11"/>
  <c r="J11" i="11" l="1"/>
  <c r="K6" i="11" l="1"/>
  <c r="K12" i="11" s="1"/>
</calcChain>
</file>

<file path=xl/sharedStrings.xml><?xml version="1.0" encoding="utf-8"?>
<sst xmlns="http://schemas.openxmlformats.org/spreadsheetml/2006/main" count="251" uniqueCount="176">
  <si>
    <t>No.</t>
  </si>
  <si>
    <t>Indicadores</t>
  </si>
  <si>
    <t>Parcial</t>
  </si>
  <si>
    <t>Cumplido</t>
  </si>
  <si>
    <t>Articular acciones que garanticen la existencia y el funcionamiento de las CEP o enlaces de las dependencias que tenga la institución en el interior del país; si aplica.</t>
  </si>
  <si>
    <t>Fecha (s) de realizacion de la actividad</t>
  </si>
  <si>
    <t>Nivel de Avance (Breve descripcion de lo realizado)</t>
  </si>
  <si>
    <t>C</t>
  </si>
  <si>
    <t>PA</t>
  </si>
  <si>
    <t>No cumplido</t>
  </si>
  <si>
    <t>NC</t>
  </si>
  <si>
    <t>Observaciones de la DIGEIG</t>
  </si>
  <si>
    <t>DIRECCIÓN GENERAL DE ÉTICA E INTEGRIDAD GUBERNAMENTAL</t>
  </si>
  <si>
    <t>Creada mediante Decreto No. 486-12, de fecha  21 de agosto 2012</t>
  </si>
  <si>
    <t>Comisión de Ética Pública (CEP)</t>
  </si>
  <si>
    <t xml:space="preserve">DATOS GENERALES DE LA INSTITUCIÓN </t>
  </si>
  <si>
    <t>Institución:</t>
  </si>
  <si>
    <t>Matriz para evaluación del primer (1er) trimestre del Plan de trabajo 2018</t>
  </si>
  <si>
    <t>Aplicar encuestas para medir el conocimiento de los servidores públicos en la institución sobre temas relacionados a la ética, integridad, transparencia y prácticas anticorrupción.</t>
  </si>
  <si>
    <t>Sensibilizar a los servidores públicos sobre temas relacionados al impacto de la ética y los valores en la función pública. A considerar:
• Ética profesional
• Ética personal
• Ética civil o ciudadana
• Educación en valores</t>
  </si>
  <si>
    <t>Asesorias a los servidores publicos en el ejercicio de sus funciones:</t>
  </si>
  <si>
    <t>a) Disponer un medio a través del cual los servidores públicos puedan solicitar asesoría sobre dudas de carácter moral en el ejercicio de sus funciones.</t>
  </si>
  <si>
    <t>b)Promoción de los recursos disponibles para estos fines.</t>
  </si>
  <si>
    <t>Gestión de denuncias:</t>
  </si>
  <si>
    <t>a) Disponer y administrar un buzón de denuncias sobre prácticas anti-éticas y corrupción administrativa.</t>
  </si>
  <si>
    <t>b) Habilitar otros medios confiables para la recepción de denuncias.</t>
  </si>
  <si>
    <t>c) Sensibilizar a los servidores sobre la forma en que deben presentar sus denuncias y promocionar los medios disponibles.</t>
  </si>
  <si>
    <t>PARA USO DE LA DIGEIG</t>
  </si>
  <si>
    <t xml:space="preserve">Ponderación </t>
  </si>
  <si>
    <t xml:space="preserve">PARA LLENADO DE LAS CEP </t>
  </si>
  <si>
    <t xml:space="preserve">Descripción </t>
  </si>
  <si>
    <t xml:space="preserve">Período de ejecución proyectado </t>
  </si>
  <si>
    <t xml:space="preserve">Medios de verificación </t>
  </si>
  <si>
    <t xml:space="preserve">Valor de la actividad </t>
  </si>
  <si>
    <t>PROYECTO 1 - 30 pts.</t>
  </si>
  <si>
    <t>PROYECTO 2 - 15 pts.</t>
  </si>
  <si>
    <t>Verificar las calificaciones obtenidas en la evaluación del portal de transparencia, levantar un acta de los hallazgos y hacer recomendaciones de mejoras al RAI de ser necesario (trimestral).</t>
  </si>
  <si>
    <t>Promover la realización de actividades de sensibilización sobre el libre acceso a la información pública, transparencia y Rendición de cuentas en la gestión pública.</t>
  </si>
  <si>
    <t>promover la presentación de la declaración jurada de bienes de los sujetos obligados (en caso de que no hayan presentado).</t>
  </si>
  <si>
    <t>PROYECTO 3 - 40 pts.</t>
  </si>
  <si>
    <t>Códigos de pautas éticas:</t>
  </si>
  <si>
    <t>Códigos de éticas institucionales:</t>
  </si>
  <si>
    <t xml:space="preserve">b) Elaborar y mantener actualizado un registro de casos de ocurrencia de conflicto de intereses en la institución. </t>
  </si>
  <si>
    <t xml:space="preserve">Sensibilizar al personal sobre los delitos de corrupción tipificados en la ley dominicana, presentar casos prácticos. </t>
  </si>
  <si>
    <t>Elaborar un diagnóstico o mapa de riesgo de corrupción sobre los riesgos de corrupción en la administración pública.</t>
  </si>
  <si>
    <t>Verificar la implementación de la ley 41-08 de función pública o normas aplicables a lo interno de la institución y levantar un informe que analice la ejecución de los siguientes componentes:</t>
  </si>
  <si>
    <t>a) Reclutamiento y selección del personal.</t>
  </si>
  <si>
    <t>b) Seguimiento a la formación en ética pública al personal de nuevo ingreso.</t>
  </si>
  <si>
    <t>c) Evaluación de desempeño.</t>
  </si>
  <si>
    <t>d) Regimen ético y disciplinario</t>
  </si>
  <si>
    <t>Verificar el cumplimiento en la institución de los procedimientos de seleccion a los que están sujetas las contrataciones públicas, según la ley 340-06 de Compras y Contrataciones o normas aplicables.</t>
  </si>
  <si>
    <r>
      <t>a)</t>
    </r>
    <r>
      <rPr>
        <sz val="14"/>
        <color theme="1"/>
        <rFont val="Times New Roman"/>
        <family val="1"/>
      </rPr>
      <t xml:space="preserve">      </t>
    </r>
    <r>
      <rPr>
        <sz val="14"/>
        <color theme="1"/>
        <rFont val="Calibri"/>
        <family val="2"/>
        <scheme val="minor"/>
      </rPr>
      <t>Gestionar la firma de los funcionarios nombrados por decreto; si aplica.</t>
    </r>
  </si>
  <si>
    <r>
      <t>b)</t>
    </r>
    <r>
      <rPr>
        <sz val="14"/>
        <color theme="1"/>
        <rFont val="Times New Roman"/>
        <family val="1"/>
      </rPr>
      <t xml:space="preserve">      </t>
    </r>
    <r>
      <rPr>
        <sz val="14"/>
        <color theme="1"/>
        <rFont val="Calibri"/>
        <family val="2"/>
        <scheme val="minor"/>
      </rPr>
      <t>Promover el contenido de las pautas éticas entre los funcionarios firmantes.</t>
    </r>
  </si>
  <si>
    <r>
      <t>c) Evaluar la gestión de los firmantes en base al contenido de los códigos de pautas éticas</t>
    </r>
    <r>
      <rPr>
        <b/>
        <sz val="14"/>
        <color rgb="FFFF0000"/>
        <rFont val="Calibri"/>
        <family val="2"/>
        <scheme val="minor"/>
      </rPr>
      <t xml:space="preserve">  </t>
    </r>
  </si>
  <si>
    <t>c) Distribución y promoción de su contenido entre los servidores públicos de la institución.</t>
  </si>
  <si>
    <r>
      <t xml:space="preserve">d) </t>
    </r>
    <r>
      <rPr>
        <sz val="14"/>
        <color theme="1"/>
        <rFont val="Times New Roman"/>
        <family val="1"/>
      </rPr>
      <t> </t>
    </r>
    <r>
      <rPr>
        <sz val="14"/>
        <color theme="1"/>
        <rFont val="Calibri"/>
        <family val="2"/>
        <scheme val="minor"/>
      </rPr>
      <t>Sensibilizar al personal sobre la filosofía institucional, misión, visión y valores institucionales.</t>
    </r>
  </si>
  <si>
    <r>
      <t>b)</t>
    </r>
    <r>
      <rPr>
        <sz val="14"/>
        <color theme="1"/>
        <rFont val="Times New Roman"/>
        <family val="1"/>
      </rPr>
      <t> </t>
    </r>
    <r>
      <rPr>
        <sz val="14"/>
        <color theme="1"/>
        <rFont val="Calibri"/>
        <family val="2"/>
        <scheme val="minor"/>
      </rPr>
      <t xml:space="preserve">Actualización del código de ética institucional; si aplica. </t>
    </r>
  </si>
  <si>
    <t>a) Elaboración del código de ética institucional; si aplica.</t>
  </si>
  <si>
    <t>Conflicto de intereses:                                                                      a) Sensibilizar al personal sobre la importancia de prevenir y atender la ocurrencia de conflictos de intereses y llevar registro de casos en la institución.</t>
  </si>
  <si>
    <t>Elaborar el plan de trabajo 2019, gestionar la inclusión en el POA y asignación de fondos a las actividades que lo ameriten.</t>
  </si>
  <si>
    <t>Realizar reuniones ordinarias mensuales.</t>
  </si>
  <si>
    <t>Asistir a las actividades de capacitación realizadas por la DIGEIG.</t>
  </si>
  <si>
    <t>Mantener actualizada la CEP institucional, notificando a la DIGEIG sobre cambios realizados en la misma, y gestionar con la DIGEIG las adecuaciones que pudieran ser requeridas.</t>
  </si>
  <si>
    <t>PROYECTO 4 - 15 pts.</t>
  </si>
  <si>
    <t xml:space="preserve">Cantidad de actividades proyectadas </t>
  </si>
  <si>
    <t>Cantidad de actividaddes realizadas</t>
  </si>
  <si>
    <t>DETALLE DE LAS ACTIVIDADES PROGRAMADAS</t>
  </si>
  <si>
    <t>Puntuación otorgada</t>
  </si>
  <si>
    <t>Cantidad de encuestas aplicadas y tabuladas</t>
  </si>
  <si>
    <t xml:space="preserve">• Cantidad y tipo de sensibilizaciones realizadas. 
• Cantidad de servidores sensibilizados.
</t>
  </si>
  <si>
    <t xml:space="preserve">Cantidad de servidores sensibilizados.                          </t>
  </si>
  <si>
    <t xml:space="preserve">• Cantidad de medios disponibles
• Cantidad y tipo de promociones realizadas.  
• Cantidad de servidores sensibilizados.
</t>
  </si>
  <si>
    <t>Cantidad de informes remitidos al RAI y la DIGEIG.</t>
  </si>
  <si>
    <t xml:space="preserve">• Cantidad de capacitaciones realizadas.     
• Cantidad de servidores capacitados
</t>
  </si>
  <si>
    <t>Cantidad y tipo de promociones realizadas.</t>
  </si>
  <si>
    <t xml:space="preserve">• Cantidad de códigos firmadas/cantidad de funcionarios nombrados por decreto
• Cantidad de promociones realizadas
• Cantidad de reportes de evaluación realizados y remitidos a la DIGEIG
</t>
  </si>
  <si>
    <t xml:space="preserve">• Código de ética elaborado
• Código de ética actualizado
• Cantidad de códigos de ética distribuidos y cantidad de promociones realizadas 
</t>
  </si>
  <si>
    <t xml:space="preserve">• Cantidad de sensibilizaciones realizadas.   
• Cantidad de servidores sensibilizados.     
• Cantidad de casos detectados/cantidad de casos atendidos.
</t>
  </si>
  <si>
    <t xml:space="preserve">• Cantidad de sensibilizaciones realizadas.     
• Cantidad de servidores sensibilizados.
</t>
  </si>
  <si>
    <t>Un (1) informe anual realizado y remitido al Dpto. de Recursos Humanos y la DIGEIG.</t>
  </si>
  <si>
    <t>Un (1) informe anual realizado y remitido al Dpto. Administrativo/compras y la DIGEIG.</t>
  </si>
  <si>
    <t>Un (1) plan de trabajo validado por la DIGEIG.</t>
  </si>
  <si>
    <t>Actas de reuniones ordinarias realizadas.</t>
  </si>
  <si>
    <t>Cantidad de actividades asistidas.</t>
  </si>
  <si>
    <t>Actualizaciones notificadas a la DIGEIG.</t>
  </si>
  <si>
    <t>Reporte de ejecutorias; evidencia del seguimiento dado a dichas CEP o enlaces, según sea el caso.</t>
  </si>
  <si>
    <t xml:space="preserve">• Tabulación             
• Modelo de encuesta aplicada
</t>
  </si>
  <si>
    <t xml:space="preserve">• Hoja de registro de los participantes
• Convocatoria
• Fotos
• Correos 
</t>
  </si>
  <si>
    <t>• Fotos
• Capturas de pantalla de medios disponibles
• Hoja de registro de los participantes
• Convocatoria/ fotos/ Correos</t>
  </si>
  <si>
    <t>• Cuadro control de solicitudes recibidas y atendidas
• Correos/ circulares</t>
  </si>
  <si>
    <t xml:space="preserve">• Medios disponibles.  
• Cantidad y tipo de promociones realizadas.   </t>
  </si>
  <si>
    <t xml:space="preserve">• Hoja de registro de los participantes
• Convocatoria
• Fotos
• Correos </t>
  </si>
  <si>
    <t>Informes suscrito por los miembros de la CEP.</t>
  </si>
  <si>
    <t>• Promociones realizadas
• Hoja de registro de los participantes
• Convocatoria
• Fotos 
• Correos</t>
  </si>
  <si>
    <t>• Correos electrónicos 
• Circulares
• Afiches</t>
  </si>
  <si>
    <t>• Informe físico.
• Copia de acuse de recibo del informe firmado/sellado por la DIGEIG.</t>
  </si>
  <si>
    <t xml:space="preserve">• Código de ética elaborado y remitido a la DIGEIG
• Código de ética actualizado y remitido a la DIGEIG
• Hoja de acuse de recibido/Hoja de asistencia/correo electrónico Afiches/circulares
• Hoja de registro de los participantes/ convocatoria/ fotos / Correos
</t>
  </si>
  <si>
    <t>Hoja de registro de los participantes/ convocatoria/ fotos / Correos</t>
  </si>
  <si>
    <t>Cuadro control de los casos detectados.</t>
  </si>
  <si>
    <t>Un informe de resultados elaborado y remitido a la DIGEIG.</t>
  </si>
  <si>
    <t>Hoja de registro de los participantes/ convocatoria/ fotos / Correos.</t>
  </si>
  <si>
    <t>Un informe anual que contemple la verificación de los cuatro componentes recibido por el dpto. de recursos humanos y por la DIGEIG.</t>
  </si>
  <si>
    <t>Un informe anual recibido por el dpto. Administrativo/ compras y por la DIGEIG.</t>
  </si>
  <si>
    <t>Plan sometido y validado por la DIGEIG</t>
  </si>
  <si>
    <t>Doce (12) actas de reuniones ordinarias</t>
  </si>
  <si>
    <t>Fotos de los participantes/certificado de participacion</t>
  </si>
  <si>
    <t>Planillas actualizadas/acuse de recibo por parte de la DIGEIG</t>
  </si>
  <si>
    <t>Cantidad de CEP o enlaces existentes y en funcionamiento/ cantidad de dependencias en el interior del pais.</t>
  </si>
  <si>
    <t>Cantidad de Servidores en la institución:</t>
  </si>
  <si>
    <t xml:space="preserve">Cumplido </t>
  </si>
  <si>
    <t>Pendiente</t>
  </si>
  <si>
    <t>No Cumplido</t>
  </si>
  <si>
    <t>N/A</t>
  </si>
  <si>
    <t>Calificación Final</t>
  </si>
  <si>
    <t>Fecha de recepción del plan de Trabajo:</t>
  </si>
  <si>
    <t>P</t>
  </si>
  <si>
    <t>No Aplica</t>
  </si>
  <si>
    <t>T1</t>
  </si>
  <si>
    <t>T2</t>
  </si>
  <si>
    <t>T3</t>
  </si>
  <si>
    <t>T4</t>
  </si>
  <si>
    <t xml:space="preserve">Leyenda </t>
  </si>
  <si>
    <t>Trimestre 1 (enero, febrero, marzo)</t>
  </si>
  <si>
    <t>Trimestre 2 (abril, mayo, junio)</t>
  </si>
  <si>
    <t>Trimestre 3 (julio, agosto, septiembre)</t>
  </si>
  <si>
    <t>Trimestre 4 (octubre, noviembre, diciembre)</t>
  </si>
  <si>
    <t>Sensibilizar y capacitar a los servidores públicos de la institución sobre los siguientes temas:
• Deberes y derechos del Servidor Público
• Régimen Ético y disciplinario                                                                 • Ética en la gestión pública</t>
  </si>
  <si>
    <t xml:space="preserve">• Código firmado en original.
• Correos electrónicos/ circulares/ afiches
• InfD30:D48orme de evaluación suscritos por los miembros de la CEP.
</t>
  </si>
  <si>
    <t>Oficina Presidencial de Tecnologías de la Información y Comunicación (OPTIC)</t>
  </si>
  <si>
    <t>T1/T3</t>
  </si>
  <si>
    <t>T1/T2/T3/T4</t>
  </si>
  <si>
    <t>T1/T2/T4</t>
  </si>
  <si>
    <t>T1/T2</t>
  </si>
  <si>
    <t>T2/T3/T4</t>
  </si>
  <si>
    <t>T2/T4</t>
  </si>
  <si>
    <t>Tecnico Evaluador: Yaritza Pérez</t>
  </si>
  <si>
    <t>Se realizo via correo electronico survey monkey una encuesta con el Objetivo de medir el conocimiento de los servidores publicos sobre temas de la etica, la integridad, transparencia y practicas anticorrupcion.</t>
  </si>
  <si>
    <t>Se envio un correo, y se compartio por el mural una capsula sobre la Etica Profesional.</t>
  </si>
  <si>
    <t>Se envio un correo  y compartio por el mural una capsula sobre los Deberes y Derechos del Servidor Público</t>
  </si>
  <si>
    <t>09/02/2018 y 13/03/2018 ( Favor ver plan actualizado, se modificaron las actividades a enero y marzo 2018, antes estaban febrero y julio 2018).</t>
  </si>
  <si>
    <t>a) Se entregaron volantes y se envió un correo donde se informó el medio por el cual podian solicitar asesoria sobre dudas en el ejercicio de sus funciones.</t>
  </si>
  <si>
    <t>b) Se envio por correo y se entrego en fisico un Volante  que  hace referencia de los recursos disponibles, los cuales son: Buzon fisico, Buzon Electronico y correo electronico de la Comision de Etica de la OPTIC.</t>
  </si>
  <si>
    <t xml:space="preserve">Se hizo la colocación del Buzon de Denuncias. Fotos </t>
  </si>
  <si>
    <t xml:space="preserve">Se socializo via correo y mural, la colocacion del buzon de denuncias y otros medios mas confiables para la recepcion de denuncias, como es el Buzon Electronico </t>
  </si>
  <si>
    <t xml:space="preserve">En correo socializado y mural se coloco capsula donde informa como debe presentarse la denuncia y los medios disponibles.  </t>
  </si>
  <si>
    <t>Se hizo cuadro de control en Excel, ademas de una certificacion firmada por la coordinadora general de la comision, donde consta que no hubo ocurrencia de conflictos de intereses, en el primer trimestre en la OPTIC.</t>
  </si>
  <si>
    <t>05/01/2018;  02/02/2018 02/03/2018</t>
  </si>
  <si>
    <t>Se realizaron tres reuniones correspondientes a los meses enero, febrero y marzo y se levantaron actas las cuales estan firmadas e inicializadas por los presentes.</t>
  </si>
  <si>
    <r>
      <rPr>
        <b/>
        <sz val="14"/>
        <rFont val="Arial"/>
        <family val="2"/>
      </rPr>
      <t xml:space="preserve">Primer grupo </t>
    </r>
    <r>
      <rPr>
        <sz val="14"/>
        <rFont val="Arial"/>
        <family val="2"/>
      </rPr>
      <t xml:space="preserve">31/10/2017; 8/11/2017 22/11/2017-                                               </t>
    </r>
    <r>
      <rPr>
        <b/>
        <sz val="14"/>
        <rFont val="Arial"/>
        <family val="2"/>
      </rPr>
      <t>Banco Central Auditorio</t>
    </r>
    <r>
      <rPr>
        <sz val="14"/>
        <rFont val="Arial"/>
        <family val="2"/>
      </rPr>
      <t xml:space="preserve">  20/03/2018          </t>
    </r>
  </si>
  <si>
    <t>Curso presencial para las comisiones de etica  en el Ministerio de Defensa, OISOE; y actividad  para la ----- Evaluacion del primer trimestre del Plan de Trabajo, Auditorio Banco Central</t>
  </si>
  <si>
    <t>Certificación donde consta que en este trimestre no hubo cambios en la composicion de la CEP de OPTIC</t>
  </si>
  <si>
    <t>Certificación donde consta que la OPTIC no tiene dependecias en el interior del país.</t>
  </si>
  <si>
    <t>14-03-2018  y                                                                                                                                                                                                                                                                          23-03-2018</t>
  </si>
  <si>
    <t>Se envio el codigo de Etica y Conducta Institucional via correo, se socializo (fotos) a  las personas que no tienen acceso al correo y se hizo encuesta de tres preguntas, ademas de entregarsele formulario de entendimiento del mismo para su firma; el 23 de marzo se socializo capsula etica sobre el Codigo de Etica</t>
  </si>
  <si>
    <t>Esta actividad no se estará evaluando para este período</t>
  </si>
  <si>
    <t>RESUMEN DE RESULTADOS</t>
  </si>
  <si>
    <t xml:space="preserve">NO. </t>
  </si>
  <si>
    <t>ACTIVIDADES</t>
  </si>
  <si>
    <t>NIVEL DE CUMPLIMIENTO</t>
  </si>
  <si>
    <t xml:space="preserve">PUNTUACION </t>
  </si>
  <si>
    <t>Referencia</t>
  </si>
  <si>
    <t xml:space="preserve"> CUMPLIDAS</t>
  </si>
  <si>
    <t>PARCIALES</t>
  </si>
  <si>
    <t>PENDIENTES</t>
  </si>
  <si>
    <t>NO CUMPLIDAS</t>
  </si>
  <si>
    <t>1-5</t>
  </si>
  <si>
    <t>6-8</t>
  </si>
  <si>
    <t>9-15</t>
  </si>
  <si>
    <t>Penalidad por tardanza</t>
  </si>
  <si>
    <t>16-20</t>
  </si>
  <si>
    <t>TOTALES POR PONDERACIONES</t>
  </si>
  <si>
    <t>TOTAL PORCENTAJES</t>
  </si>
  <si>
    <t>TOTAL PUNTOS ACUMULADOS</t>
  </si>
  <si>
    <t>*ESTAS PONDERACIONES CONTEMPLAN LOS LITERALES DE CADA ACTIVIDAD*</t>
  </si>
  <si>
    <t>Calificación parcial por ser una actividad continua.</t>
  </si>
  <si>
    <t xml:space="preserve">Calificación parcial por ser una actividad continua.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</si>
</sst>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00_-;\-* #,##0.00_-;_-* &quot;-&quot;??_-;_-@_-"/>
    <numFmt numFmtId="165" formatCode="_([$€]* #,##0.00_);_([$€]* \(#,##0.00\);_([$€]* &quot;-&quot;??_);_(@_)"/>
    <numFmt numFmtId="166" formatCode="[$-C0A]mmmm\-yy;@"/>
    <numFmt numFmtId="167" formatCode="[$-C0A]d\-mmm\-yyyy;@"/>
  </numFmts>
  <fonts count="45">
    <font>
      <sz val="11"/>
      <color theme="1"/>
      <name val="Calibri"/>
      <family val="2"/>
      <scheme val="minor"/>
    </font>
    <font>
      <b/>
      <sz val="12"/>
      <name val="Arial"/>
      <family val="2"/>
    </font>
    <font>
      <sz val="10"/>
      <name val="Arial"/>
      <family val="2"/>
    </font>
    <font>
      <b/>
      <sz val="18"/>
      <name val="Arial"/>
      <family val="2"/>
    </font>
    <font>
      <b/>
      <sz val="14"/>
      <name val="Arial"/>
      <family val="2"/>
    </font>
    <font>
      <sz val="11"/>
      <color theme="1"/>
      <name val="Calibri"/>
      <family val="2"/>
      <scheme val="minor"/>
    </font>
    <font>
      <b/>
      <sz val="16"/>
      <name val="Arial"/>
      <family val="2"/>
    </font>
    <font>
      <sz val="11"/>
      <color theme="1"/>
      <name val="Arial"/>
      <family val="2"/>
    </font>
    <font>
      <b/>
      <sz val="16"/>
      <color theme="1"/>
      <name val="Arial"/>
      <family val="2"/>
    </font>
    <font>
      <b/>
      <sz val="14"/>
      <color theme="1"/>
      <name val="Arial"/>
      <family val="2"/>
    </font>
    <font>
      <sz val="11"/>
      <color indexed="8"/>
      <name val="Calibri"/>
      <family val="2"/>
    </font>
    <font>
      <sz val="11"/>
      <color theme="1"/>
      <name val="Calibri"/>
      <family val="3"/>
      <charset val="128"/>
      <scheme val="minor"/>
    </font>
    <font>
      <sz val="10"/>
      <color rgb="FF000000"/>
      <name val="Arial"/>
      <family val="2"/>
    </font>
    <font>
      <sz val="10"/>
      <color indexed="8"/>
      <name val="Arial"/>
      <family val="2"/>
    </font>
    <font>
      <sz val="18"/>
      <color theme="1"/>
      <name val="Arial"/>
      <family val="2"/>
    </font>
    <font>
      <sz val="18"/>
      <name val="Arial"/>
      <family val="2"/>
    </font>
    <font>
      <b/>
      <sz val="18"/>
      <color theme="1"/>
      <name val="Arial"/>
      <family val="2"/>
    </font>
    <font>
      <sz val="18"/>
      <color rgb="FFFF0000"/>
      <name val="Arial"/>
      <family val="2"/>
    </font>
    <font>
      <b/>
      <sz val="20"/>
      <name val="Arial"/>
      <family val="2"/>
    </font>
    <font>
      <b/>
      <sz val="18"/>
      <color rgb="FFFF0000"/>
      <name val="Arial"/>
      <family val="2"/>
    </font>
    <font>
      <b/>
      <sz val="22"/>
      <name val="Arial"/>
      <family val="2"/>
    </font>
    <font>
      <sz val="11"/>
      <name val="Calibri"/>
      <family val="2"/>
      <scheme val="minor"/>
    </font>
    <font>
      <i/>
      <sz val="10"/>
      <name val="Arial"/>
      <family val="2"/>
    </font>
    <font>
      <b/>
      <sz val="16"/>
      <name val="Calibri"/>
      <family val="2"/>
      <scheme val="minor"/>
    </font>
    <font>
      <b/>
      <sz val="12"/>
      <color theme="0"/>
      <name val="Arial"/>
      <family val="2"/>
    </font>
    <font>
      <sz val="14"/>
      <color theme="1"/>
      <name val="Calibri"/>
      <family val="2"/>
      <scheme val="minor"/>
    </font>
    <font>
      <sz val="14"/>
      <color theme="1"/>
      <name val="Arial"/>
      <family val="2"/>
    </font>
    <font>
      <sz val="14"/>
      <name val="Arial"/>
      <family val="2"/>
    </font>
    <font>
      <sz val="14"/>
      <color rgb="FFFF0000"/>
      <name val="Arial"/>
      <family val="2"/>
    </font>
    <font>
      <sz val="14"/>
      <color theme="1"/>
      <name val="Times New Roman"/>
      <family val="1"/>
    </font>
    <font>
      <b/>
      <sz val="14"/>
      <color rgb="FFFF0000"/>
      <name val="Calibri"/>
      <family val="2"/>
      <scheme val="minor"/>
    </font>
    <font>
      <sz val="14"/>
      <color theme="0" tint="-0.249977111117893"/>
      <name val="Arial"/>
      <family val="2"/>
    </font>
    <font>
      <b/>
      <sz val="14"/>
      <color theme="0"/>
      <name val="Arial"/>
      <family val="2"/>
    </font>
    <font>
      <sz val="14"/>
      <name val="Calibri"/>
      <family val="2"/>
      <scheme val="minor"/>
    </font>
    <font>
      <sz val="11"/>
      <color rgb="FF000000"/>
      <name val="Calibri"/>
      <family val="2"/>
    </font>
    <font>
      <sz val="16"/>
      <name val="Arial"/>
      <family val="2"/>
    </font>
    <font>
      <b/>
      <sz val="11"/>
      <color theme="1"/>
      <name val="Arial"/>
      <family val="2"/>
    </font>
    <font>
      <sz val="16"/>
      <color theme="1"/>
      <name val="Arial"/>
      <family val="2"/>
    </font>
    <font>
      <b/>
      <sz val="20"/>
      <color theme="0"/>
      <name val="Arial"/>
      <family val="2"/>
    </font>
    <font>
      <b/>
      <sz val="14"/>
      <color theme="1"/>
      <name val="Calibri"/>
      <family val="2"/>
      <scheme val="minor"/>
    </font>
    <font>
      <sz val="14"/>
      <color theme="0" tint="-0.34998626667073579"/>
      <name val="Calibri"/>
      <family val="2"/>
      <scheme val="minor"/>
    </font>
    <font>
      <sz val="14"/>
      <color rgb="FFFF0000"/>
      <name val="Calibri"/>
      <family val="2"/>
      <scheme val="minor"/>
    </font>
    <font>
      <b/>
      <sz val="11"/>
      <color theme="1"/>
      <name val="Calibri"/>
      <family val="2"/>
      <scheme val="minor"/>
    </font>
    <font>
      <b/>
      <sz val="16"/>
      <color theme="1"/>
      <name val="Calibri"/>
      <family val="2"/>
      <scheme val="minor"/>
    </font>
    <font>
      <b/>
      <sz val="1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8" tint="-0.49998474074526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9" tint="-0.249977111117893"/>
        <bgColor indexed="64"/>
      </patternFill>
    </fill>
    <fill>
      <patternFill patternType="solid">
        <fgColor rgb="FFE8F5F8"/>
        <bgColor indexed="64"/>
      </patternFill>
    </fill>
    <fill>
      <patternFill patternType="solid">
        <fgColor rgb="FFFEF9F4"/>
        <bgColor indexed="64"/>
      </patternFill>
    </fill>
    <fill>
      <patternFill patternType="solid">
        <fgColor rgb="FFFFFF99"/>
        <bgColor indexed="64"/>
      </patternFill>
    </fill>
    <fill>
      <patternFill patternType="solid">
        <fgColor rgb="FFFFC000"/>
        <bgColor indexed="64"/>
      </patternFill>
    </fill>
    <fill>
      <patternFill patternType="solid">
        <fgColor theme="3" tint="0.59999389629810485"/>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auto="1"/>
      </left>
      <right/>
      <top/>
      <bottom style="dotted">
        <color theme="0" tint="-0.499984740745262"/>
      </bottom>
      <diagonal/>
    </border>
    <border>
      <left style="thin">
        <color auto="1"/>
      </left>
      <right/>
      <top style="dotted">
        <color theme="0" tint="-0.499984740745262"/>
      </top>
      <bottom style="dotted">
        <color theme="0" tint="-0.499984740745262"/>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auto="1"/>
      </left>
      <right style="thin">
        <color auto="1"/>
      </right>
      <top/>
      <bottom style="dotted">
        <color theme="0" tint="-0.499984740745262"/>
      </bottom>
      <diagonal/>
    </border>
    <border>
      <left style="thin">
        <color indexed="64"/>
      </left>
      <right style="thin">
        <color auto="1"/>
      </right>
      <top style="thin">
        <color indexed="64"/>
      </top>
      <bottom style="dotted">
        <color theme="0" tint="-0.499984740745262"/>
      </bottom>
      <diagonal/>
    </border>
    <border>
      <left/>
      <right style="thin">
        <color auto="1"/>
      </right>
      <top style="dotted">
        <color theme="0" tint="-0.499984740745262"/>
      </top>
      <bottom style="dotted">
        <color theme="0" tint="-0.499984740745262"/>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thin">
        <color auto="1"/>
      </left>
      <right style="thin">
        <color auto="1"/>
      </right>
      <top style="dotted">
        <color theme="0" tint="-0.499984740745262"/>
      </top>
      <bottom/>
      <diagonal/>
    </border>
    <border>
      <left/>
      <right style="thin">
        <color indexed="64"/>
      </right>
      <top/>
      <bottom style="medium">
        <color indexed="64"/>
      </bottom>
      <diagonal/>
    </border>
    <border diagonalUp="1" diagonalDown="1">
      <left style="thin">
        <color indexed="64"/>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left/>
      <right style="medium">
        <color indexed="64"/>
      </right>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auto="1"/>
      </bottom>
      <diagonal/>
    </border>
    <border>
      <left/>
      <right/>
      <top/>
      <bottom style="medium">
        <color indexed="64"/>
      </bottom>
      <diagonal/>
    </border>
  </borders>
  <cellStyleXfs count="84">
    <xf numFmtId="0" fontId="0" fillId="0" borderId="0"/>
    <xf numFmtId="0" fontId="2" fillId="0" borderId="0"/>
    <xf numFmtId="0" fontId="2" fillId="0" borderId="0"/>
    <xf numFmtId="9" fontId="2" fillId="0" borderId="0" applyFont="0" applyFill="0" applyBorder="0" applyAlignment="0" applyProtection="0"/>
    <xf numFmtId="0" fontId="2" fillId="0" borderId="0"/>
    <xf numFmtId="9" fontId="10" fillId="0" borderId="0" applyFont="0" applyFill="0" applyBorder="0" applyAlignment="0" applyProtection="0"/>
    <xf numFmtId="0" fontId="11" fillId="0" borderId="0"/>
    <xf numFmtId="0" fontId="2" fillId="0" borderId="0"/>
    <xf numFmtId="9" fontId="10"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12" fillId="0" borderId="0" applyNumberFormat="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7" fillId="0" borderId="0"/>
    <xf numFmtId="0" fontId="2" fillId="0" borderId="0"/>
    <xf numFmtId="0" fontId="12" fillId="0" borderId="0" applyNumberFormat="0" applyFont="0" applyBorder="0" applyProtection="0"/>
    <xf numFmtId="0" fontId="2" fillId="0" borderId="0"/>
    <xf numFmtId="0" fontId="12" fillId="0" borderId="0" applyNumberFormat="0" applyFont="0" applyBorder="0" applyProtection="0"/>
    <xf numFmtId="0" fontId="13" fillId="0" borderId="0" applyNumberFormat="0" applyFont="0" applyBorder="0" applyProtection="0"/>
    <xf numFmtId="0" fontId="2" fillId="0" borderId="0"/>
    <xf numFmtId="0" fontId="2" fillId="0" borderId="0"/>
    <xf numFmtId="0" fontId="2" fillId="0" borderId="0"/>
    <xf numFmtId="0" fontId="13" fillId="0" borderId="0" applyNumberFormat="0" applyFont="0" applyBorder="0" applyProtection="0"/>
    <xf numFmtId="0" fontId="2" fillId="0" borderId="0"/>
    <xf numFmtId="0" fontId="2" fillId="0" borderId="0"/>
    <xf numFmtId="0" fontId="2" fillId="0" borderId="0"/>
    <xf numFmtId="0" fontId="2" fillId="0" borderId="0"/>
    <xf numFmtId="0" fontId="13" fillId="0" borderId="0" applyNumberFormat="0" applyFont="0" applyBorder="0" applyProtection="0"/>
    <xf numFmtId="0" fontId="2" fillId="0" borderId="0"/>
    <xf numFmtId="0" fontId="12" fillId="0" borderId="0" applyNumberFormat="0" applyFont="0" applyBorder="0" applyProtection="0"/>
    <xf numFmtId="0" fontId="2" fillId="0" borderId="0"/>
    <xf numFmtId="0" fontId="2" fillId="0" borderId="0"/>
    <xf numFmtId="0" fontId="11" fillId="0" borderId="0"/>
    <xf numFmtId="0" fontId="2" fillId="0" borderId="0"/>
    <xf numFmtId="0" fontId="12" fillId="0" borderId="0"/>
    <xf numFmtId="0" fontId="5" fillId="0" borderId="0"/>
    <xf numFmtId="0" fontId="2" fillId="0" borderId="0"/>
    <xf numFmtId="0" fontId="5" fillId="0" borderId="0"/>
    <xf numFmtId="0" fontId="13" fillId="0" borderId="0"/>
    <xf numFmtId="0" fontId="2" fillId="0" borderId="0"/>
    <xf numFmtId="0" fontId="2" fillId="0" borderId="0"/>
    <xf numFmtId="0" fontId="2" fillId="0" borderId="0"/>
    <xf numFmtId="0" fontId="5" fillId="0" borderId="0"/>
    <xf numFmtId="0" fontId="2" fillId="0" borderId="0"/>
    <xf numFmtId="0" fontId="5" fillId="0" borderId="0"/>
    <xf numFmtId="0" fontId="5" fillId="0" borderId="0"/>
    <xf numFmtId="0" fontId="5" fillId="0" borderId="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4" fillId="0" borderId="0"/>
    <xf numFmtId="9" fontId="5" fillId="0" borderId="0" applyFont="0" applyFill="0" applyBorder="0" applyAlignment="0" applyProtection="0"/>
  </cellStyleXfs>
  <cellXfs count="360">
    <xf numFmtId="0" fontId="0" fillId="0" borderId="0" xfId="0"/>
    <xf numFmtId="0" fontId="7" fillId="0" borderId="0" xfId="0" applyFont="1"/>
    <xf numFmtId="0" fontId="7" fillId="0" borderId="0" xfId="0" applyFont="1" applyAlignment="1">
      <alignment horizontal="center" vertical="top"/>
    </xf>
    <xf numFmtId="0" fontId="14" fillId="0" borderId="0" xfId="0" applyFont="1"/>
    <xf numFmtId="0" fontId="14" fillId="0" borderId="0" xfId="0" applyFont="1" applyBorder="1"/>
    <xf numFmtId="0" fontId="16" fillId="0" borderId="0" xfId="0" applyFont="1" applyBorder="1" applyAlignment="1">
      <alignment horizontal="center" vertical="center" wrapText="1"/>
    </xf>
    <xf numFmtId="0" fontId="17" fillId="0" borderId="0" xfId="0" applyFont="1" applyBorder="1" applyAlignment="1">
      <alignment horizontal="left" vertical="center" wrapText="1"/>
    </xf>
    <xf numFmtId="0" fontId="20" fillId="0" borderId="0" xfId="0" applyFont="1" applyBorder="1" applyAlignment="1">
      <alignment vertical="center"/>
    </xf>
    <xf numFmtId="0" fontId="4" fillId="0" borderId="0" xfId="0" applyFont="1" applyBorder="1" applyAlignment="1">
      <alignment vertical="center"/>
    </xf>
    <xf numFmtId="0" fontId="0" fillId="2" borderId="0" xfId="0" applyFill="1" applyAlignment="1">
      <alignment vertical="center"/>
    </xf>
    <xf numFmtId="0" fontId="23" fillId="2" borderId="0" xfId="0" applyFont="1" applyFill="1" applyBorder="1" applyAlignment="1" applyProtection="1">
      <alignment horizontal="center" vertical="top"/>
    </xf>
    <xf numFmtId="0" fontId="23" fillId="2" borderId="0" xfId="0" applyFont="1" applyFill="1" applyBorder="1" applyAlignment="1" applyProtection="1">
      <alignment horizontal="center" vertical="center" wrapText="1"/>
    </xf>
    <xf numFmtId="0" fontId="23" fillId="2" borderId="0" xfId="0" applyFont="1" applyFill="1" applyBorder="1" applyAlignment="1" applyProtection="1">
      <alignment horizontal="center" vertical="center"/>
    </xf>
    <xf numFmtId="0" fontId="23" fillId="2"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vertical="center"/>
    </xf>
    <xf numFmtId="0" fontId="24" fillId="0" borderId="0" xfId="0" applyFont="1" applyFill="1" applyBorder="1" applyAlignment="1">
      <alignment vertical="center" wrapText="1"/>
    </xf>
    <xf numFmtId="0" fontId="1" fillId="2" borderId="0" xfId="0" applyFont="1" applyFill="1" applyBorder="1" applyAlignment="1" applyProtection="1">
      <alignment vertical="center"/>
    </xf>
    <xf numFmtId="0" fontId="22" fillId="2" borderId="0" xfId="0" applyFont="1" applyFill="1" applyBorder="1" applyAlignment="1" applyProtection="1">
      <alignment vertical="top"/>
    </xf>
    <xf numFmtId="0" fontId="6" fillId="2" borderId="0" xfId="0" applyFont="1" applyFill="1" applyBorder="1" applyAlignment="1" applyProtection="1">
      <alignment vertical="top"/>
    </xf>
    <xf numFmtId="0" fontId="3" fillId="0" borderId="0" xfId="1" applyFont="1" applyFill="1" applyBorder="1" applyAlignment="1">
      <alignment vertical="center" wrapText="1"/>
    </xf>
    <xf numFmtId="0" fontId="6" fillId="12" borderId="25" xfId="1" applyFont="1" applyFill="1" applyBorder="1" applyAlignment="1" applyProtection="1">
      <alignment horizontal="center" vertical="center" wrapText="1"/>
    </xf>
    <xf numFmtId="0" fontId="15" fillId="0" borderId="0" xfId="0" applyFont="1" applyFill="1" applyBorder="1" applyAlignment="1">
      <alignment vertical="top" wrapText="1"/>
    </xf>
    <xf numFmtId="0" fontId="15" fillId="3" borderId="0" xfId="0" applyFont="1" applyFill="1" applyBorder="1" applyAlignment="1">
      <alignment vertical="top" wrapText="1"/>
    </xf>
    <xf numFmtId="0" fontId="25" fillId="0" borderId="1" xfId="0" applyFont="1" applyBorder="1" applyAlignment="1">
      <alignment horizontal="justify" vertical="center" wrapText="1"/>
    </xf>
    <xf numFmtId="0" fontId="25" fillId="0" borderId="1" xfId="0" applyFont="1" applyBorder="1" applyAlignment="1">
      <alignment vertical="center" wrapText="1"/>
    </xf>
    <xf numFmtId="0" fontId="25" fillId="0" borderId="20" xfId="0" applyFont="1" applyBorder="1" applyAlignment="1">
      <alignment horizontal="left" vertical="center" wrapText="1"/>
    </xf>
    <xf numFmtId="0" fontId="25" fillId="0" borderId="36" xfId="0" applyFont="1" applyBorder="1" applyAlignment="1">
      <alignment horizontal="left" vertical="center" wrapText="1"/>
    </xf>
    <xf numFmtId="0" fontId="25" fillId="0" borderId="37" xfId="0" applyFont="1" applyBorder="1" applyAlignment="1">
      <alignment horizontal="left" vertical="center" wrapText="1"/>
    </xf>
    <xf numFmtId="0" fontId="25" fillId="0" borderId="1" xfId="0" applyFont="1" applyBorder="1" applyAlignment="1">
      <alignment horizontal="left" vertical="center" wrapText="1"/>
    </xf>
    <xf numFmtId="0" fontId="27" fillId="0" borderId="1" xfId="0" applyFont="1" applyBorder="1" applyAlignment="1" applyProtection="1">
      <alignment horizontal="center" vertical="center" wrapText="1"/>
    </xf>
    <xf numFmtId="0" fontId="27" fillId="0" borderId="32" xfId="0" applyFont="1" applyBorder="1" applyAlignment="1" applyProtection="1">
      <alignment horizontal="center" vertical="center" wrapText="1"/>
    </xf>
    <xf numFmtId="0" fontId="25" fillId="0" borderId="32" xfId="0" applyFont="1" applyBorder="1" applyAlignment="1">
      <alignment horizontal="justify" vertical="center" wrapText="1"/>
    </xf>
    <xf numFmtId="0" fontId="25" fillId="0" borderId="44" xfId="0" applyFont="1" applyBorder="1" applyAlignment="1">
      <alignment horizontal="left" vertical="center" wrapText="1"/>
    </xf>
    <xf numFmtId="0" fontId="4" fillId="0" borderId="8" xfId="0" applyFont="1" applyBorder="1" applyAlignment="1" applyProtection="1">
      <alignment horizontal="center" vertical="top" wrapText="1"/>
    </xf>
    <xf numFmtId="0" fontId="4" fillId="0" borderId="32" xfId="0" applyFont="1" applyBorder="1" applyAlignment="1" applyProtection="1">
      <alignment horizontal="center" vertical="top" wrapText="1"/>
    </xf>
    <xf numFmtId="0" fontId="25" fillId="0" borderId="45" xfId="0" applyFont="1" applyBorder="1" applyAlignment="1">
      <alignment horizontal="left" vertical="center" wrapText="1"/>
    </xf>
    <xf numFmtId="0" fontId="25" fillId="0" borderId="46" xfId="0" applyFont="1" applyBorder="1" applyAlignment="1">
      <alignment horizontal="left" vertical="center" wrapText="1"/>
    </xf>
    <xf numFmtId="0" fontId="27" fillId="0" borderId="1" xfId="0" applyFont="1" applyFill="1" applyBorder="1" applyAlignment="1">
      <alignment horizontal="center" vertical="center" wrapText="1"/>
    </xf>
    <xf numFmtId="0" fontId="25" fillId="0" borderId="4" xfId="0" applyFont="1" applyBorder="1" applyAlignment="1">
      <alignment horizontal="justify" vertical="center" wrapText="1"/>
    </xf>
    <xf numFmtId="0" fontId="25" fillId="0" borderId="4" xfId="0" applyFont="1" applyBorder="1" applyAlignment="1">
      <alignment vertical="center" wrapText="1"/>
    </xf>
    <xf numFmtId="0" fontId="25" fillId="0" borderId="3" xfId="0" applyFont="1" applyBorder="1" applyAlignment="1">
      <alignment vertical="center" wrapText="1"/>
    </xf>
    <xf numFmtId="0" fontId="31" fillId="0" borderId="4" xfId="0" applyFont="1" applyFill="1" applyBorder="1" applyAlignment="1">
      <alignment horizontal="center" vertical="top" wrapText="1"/>
    </xf>
    <xf numFmtId="0" fontId="31" fillId="0" borderId="3" xfId="0" applyFont="1" applyFill="1" applyBorder="1" applyAlignment="1">
      <alignment horizontal="center" vertical="top" wrapText="1"/>
    </xf>
    <xf numFmtId="0" fontId="3" fillId="4" borderId="16" xfId="1" applyFont="1" applyFill="1" applyBorder="1" applyAlignment="1">
      <alignment vertical="center" wrapText="1"/>
    </xf>
    <xf numFmtId="0" fontId="3" fillId="4" borderId="17" xfId="1" applyFont="1" applyFill="1" applyBorder="1" applyAlignment="1">
      <alignment vertical="center" wrapText="1"/>
    </xf>
    <xf numFmtId="0" fontId="8" fillId="11" borderId="5" xfId="0" applyFont="1" applyFill="1" applyBorder="1" applyAlignment="1" applyProtection="1">
      <alignment horizontal="center" vertical="center"/>
    </xf>
    <xf numFmtId="0" fontId="8" fillId="11" borderId="39" xfId="0" applyFont="1" applyFill="1" applyBorder="1" applyAlignment="1">
      <alignment horizontal="center" vertical="center" wrapText="1"/>
    </xf>
    <xf numFmtId="0" fontId="6" fillId="10" borderId="5" xfId="2" applyFont="1" applyFill="1" applyBorder="1" applyAlignment="1" applyProtection="1">
      <alignment horizontal="center" vertical="center" wrapText="1"/>
    </xf>
    <xf numFmtId="0" fontId="6" fillId="10" borderId="6" xfId="2" applyFont="1" applyFill="1" applyBorder="1" applyAlignment="1" applyProtection="1">
      <alignment horizontal="center" vertical="center" wrapText="1"/>
    </xf>
    <xf numFmtId="0" fontId="6" fillId="10" borderId="39" xfId="1" applyFont="1" applyFill="1" applyBorder="1" applyAlignment="1" applyProtection="1">
      <alignment horizontal="center" vertical="center" wrapText="1"/>
    </xf>
    <xf numFmtId="0" fontId="6" fillId="12" borderId="5" xfId="1" applyFont="1" applyFill="1" applyBorder="1" applyAlignment="1" applyProtection="1">
      <alignment horizontal="center" vertical="center" wrapText="1"/>
    </xf>
    <xf numFmtId="0" fontId="6" fillId="12" borderId="6" xfId="1" applyFont="1" applyFill="1" applyBorder="1" applyAlignment="1" applyProtection="1">
      <alignment horizontal="center" vertical="center" wrapText="1"/>
    </xf>
    <xf numFmtId="0" fontId="6" fillId="12" borderId="39" xfId="1" applyFont="1" applyFill="1" applyBorder="1" applyAlignment="1" applyProtection="1">
      <alignment horizontal="center" vertical="center" wrapText="1"/>
    </xf>
    <xf numFmtId="0" fontId="27" fillId="0" borderId="1" xfId="0" applyFont="1" applyFill="1" applyBorder="1" applyAlignment="1">
      <alignment horizontal="left" vertical="center" wrapText="1"/>
    </xf>
    <xf numFmtId="0" fontId="8" fillId="11" borderId="30" xfId="0" applyFont="1" applyFill="1" applyBorder="1" applyAlignment="1" applyProtection="1">
      <alignment horizontal="center" vertical="center" wrapText="1"/>
    </xf>
    <xf numFmtId="0" fontId="27" fillId="0" borderId="26" xfId="0" applyFont="1" applyBorder="1" applyAlignment="1" applyProtection="1">
      <alignment horizontal="center" vertical="center" wrapText="1"/>
    </xf>
    <xf numFmtId="0" fontId="25" fillId="0" borderId="27" xfId="0" applyFont="1" applyBorder="1" applyAlignment="1">
      <alignment horizontal="justify" vertical="center" wrapText="1"/>
    </xf>
    <xf numFmtId="0" fontId="27" fillId="0" borderId="7" xfId="0" applyFont="1" applyBorder="1" applyAlignment="1" applyProtection="1">
      <alignment horizontal="center" vertical="center" wrapText="1"/>
    </xf>
    <xf numFmtId="0" fontId="25" fillId="0" borderId="23" xfId="0" applyFont="1" applyBorder="1" applyAlignment="1">
      <alignment horizontal="left" vertical="center" wrapText="1"/>
    </xf>
    <xf numFmtId="0" fontId="25" fillId="0" borderId="0" xfId="0" applyFont="1" applyAlignment="1">
      <alignment vertical="center" wrapText="1"/>
    </xf>
    <xf numFmtId="0" fontId="25" fillId="0" borderId="49" xfId="0" applyFont="1" applyBorder="1" applyAlignment="1">
      <alignment horizontal="justify" vertical="center" wrapText="1"/>
    </xf>
    <xf numFmtId="0" fontId="25" fillId="0" borderId="50" xfId="0" applyFont="1" applyBorder="1" applyAlignment="1">
      <alignment horizontal="justify" vertical="center" wrapText="1"/>
    </xf>
    <xf numFmtId="0" fontId="33" fillId="0" borderId="22" xfId="0" applyFont="1" applyBorder="1" applyAlignment="1">
      <alignment horizontal="left" vertical="center" wrapText="1"/>
    </xf>
    <xf numFmtId="0" fontId="26" fillId="0" borderId="27" xfId="0" applyFont="1" applyBorder="1" applyAlignment="1" applyProtection="1">
      <alignment horizontal="left" vertical="center" wrapText="1"/>
    </xf>
    <xf numFmtId="0" fontId="26" fillId="0" borderId="1" xfId="0" applyFont="1" applyBorder="1" applyAlignment="1" applyProtection="1">
      <alignment horizontal="left" vertical="center" wrapText="1"/>
    </xf>
    <xf numFmtId="0" fontId="27" fillId="0" borderId="1" xfId="0" applyFont="1" applyBorder="1" applyAlignment="1" applyProtection="1">
      <alignment horizontal="left" vertical="center" wrapText="1"/>
    </xf>
    <xf numFmtId="0" fontId="25" fillId="0" borderId="3" xfId="0" applyNumberFormat="1" applyFont="1" applyBorder="1" applyAlignment="1">
      <alignment vertical="center" wrapText="1"/>
    </xf>
    <xf numFmtId="0" fontId="25" fillId="0" borderId="1" xfId="0" applyNumberFormat="1" applyFont="1" applyBorder="1" applyAlignment="1">
      <alignment vertical="center" wrapText="1"/>
    </xf>
    <xf numFmtId="0" fontId="33" fillId="0" borderId="1" xfId="0" applyNumberFormat="1" applyFont="1" applyBorder="1" applyAlignment="1">
      <alignment vertical="center" wrapText="1"/>
    </xf>
    <xf numFmtId="0" fontId="25" fillId="0" borderId="0" xfId="0" applyFont="1"/>
    <xf numFmtId="0" fontId="25" fillId="15" borderId="11" xfId="0" applyFont="1" applyFill="1" applyBorder="1" applyAlignment="1">
      <alignment horizontal="center" vertical="center" wrapText="1"/>
    </xf>
    <xf numFmtId="0" fontId="25" fillId="15" borderId="14" xfId="0" applyFont="1" applyFill="1" applyBorder="1" applyAlignment="1">
      <alignment horizontal="center" vertical="center" wrapText="1"/>
    </xf>
    <xf numFmtId="0" fontId="27" fillId="15" borderId="3" xfId="0" applyFont="1" applyFill="1" applyBorder="1" applyAlignment="1">
      <alignment horizontal="center" vertical="center" wrapText="1"/>
    </xf>
    <xf numFmtId="0" fontId="27" fillId="15" borderId="1" xfId="0" applyFont="1" applyFill="1" applyBorder="1" applyAlignment="1">
      <alignment horizontal="center" vertical="center" wrapText="1"/>
    </xf>
    <xf numFmtId="0" fontId="27" fillId="0" borderId="32"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5" fillId="0" borderId="32" xfId="0" applyFont="1" applyBorder="1" applyAlignment="1">
      <alignment horizontal="left" vertical="center" wrapText="1"/>
    </xf>
    <xf numFmtId="0" fontId="25" fillId="0" borderId="4" xfId="0" applyFont="1" applyBorder="1" applyAlignment="1">
      <alignment horizontal="left" vertical="center" wrapText="1"/>
    </xf>
    <xf numFmtId="0" fontId="27" fillId="0" borderId="3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4" xfId="0" applyFont="1" applyBorder="1" applyAlignment="1" applyProtection="1">
      <alignment horizontal="center" vertical="center" wrapText="1"/>
    </xf>
    <xf numFmtId="0" fontId="27" fillId="0" borderId="3" xfId="0" applyFont="1" applyBorder="1" applyAlignment="1" applyProtection="1">
      <alignment horizontal="center" vertical="center" wrapText="1"/>
    </xf>
    <xf numFmtId="0" fontId="27" fillId="0" borderId="32"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31" fillId="0" borderId="4" xfId="0" applyFont="1" applyBorder="1" applyAlignment="1" applyProtection="1">
      <alignment horizontal="center" vertical="center" wrapText="1"/>
    </xf>
    <xf numFmtId="0" fontId="31" fillId="0" borderId="3" xfId="0" applyFont="1" applyBorder="1" applyAlignment="1" applyProtection="1">
      <alignment horizontal="center" vertical="center" wrapText="1"/>
    </xf>
    <xf numFmtId="0" fontId="25" fillId="0" borderId="3" xfId="0" applyFont="1" applyBorder="1" applyAlignment="1">
      <alignment horizontal="left" vertical="center" wrapText="1"/>
    </xf>
    <xf numFmtId="0" fontId="33" fillId="2" borderId="0" xfId="0" applyFont="1" applyFill="1" applyBorder="1" applyAlignment="1" applyProtection="1">
      <alignment horizontal="center" vertical="center"/>
    </xf>
    <xf numFmtId="166" fontId="33" fillId="2" borderId="0" xfId="0" applyNumberFormat="1" applyFont="1" applyFill="1" applyBorder="1" applyAlignment="1" applyProtection="1">
      <alignment horizontal="center" vertical="center"/>
    </xf>
    <xf numFmtId="0" fontId="33" fillId="2" borderId="0" xfId="0" applyNumberFormat="1" applyFont="1" applyFill="1" applyBorder="1" applyAlignment="1" applyProtection="1">
      <alignment horizontal="center" vertical="center"/>
    </xf>
    <xf numFmtId="0" fontId="27" fillId="15" borderId="2" xfId="0" applyFont="1" applyFill="1" applyBorder="1" applyAlignment="1" applyProtection="1">
      <alignment horizontal="center" vertical="center" wrapText="1"/>
      <protection locked="0"/>
    </xf>
    <xf numFmtId="0" fontId="27" fillId="0" borderId="8" xfId="0" applyFont="1" applyBorder="1" applyAlignment="1" applyProtection="1">
      <alignment horizontal="center" vertical="center" wrapText="1"/>
    </xf>
    <xf numFmtId="0" fontId="27" fillId="4" borderId="17" xfId="1" applyFont="1" applyFill="1" applyBorder="1" applyAlignment="1">
      <alignment horizontal="center" vertical="center" wrapText="1"/>
    </xf>
    <xf numFmtId="0" fontId="27" fillId="0" borderId="0" xfId="0" applyFont="1" applyFill="1" applyBorder="1" applyAlignment="1">
      <alignment horizontal="center" vertical="center" wrapText="1"/>
    </xf>
    <xf numFmtId="0" fontId="26" fillId="0" borderId="0" xfId="0" applyFont="1" applyAlignment="1">
      <alignment horizontal="center" vertical="center"/>
    </xf>
    <xf numFmtId="0" fontId="27" fillId="14" borderId="3" xfId="0" applyFont="1" applyFill="1" applyBorder="1" applyAlignment="1">
      <alignment horizontal="center" vertical="center" wrapText="1"/>
    </xf>
    <xf numFmtId="0" fontId="8" fillId="7" borderId="1" xfId="0" applyFont="1" applyFill="1" applyBorder="1" applyAlignment="1">
      <alignment horizontal="left" vertical="center"/>
    </xf>
    <xf numFmtId="0" fontId="8" fillId="8" borderId="1" xfId="0" applyFont="1" applyFill="1" applyBorder="1" applyAlignment="1">
      <alignment horizontal="left" vertical="center"/>
    </xf>
    <xf numFmtId="0" fontId="8" fillId="13" borderId="1" xfId="0" applyFont="1" applyFill="1" applyBorder="1" applyAlignment="1">
      <alignment horizontal="left" vertical="center"/>
    </xf>
    <xf numFmtId="0" fontId="37" fillId="0" borderId="0" xfId="0" applyFont="1" applyBorder="1" applyAlignment="1">
      <alignment horizontal="left" vertical="center" wrapText="1"/>
    </xf>
    <xf numFmtId="0" fontId="9" fillId="0" borderId="0" xfId="0" applyFont="1" applyBorder="1" applyAlignment="1">
      <alignment horizontal="center" vertical="center"/>
    </xf>
    <xf numFmtId="0" fontId="6" fillId="16" borderId="1" xfId="0" applyFont="1" applyFill="1" applyBorder="1" applyAlignment="1" applyProtection="1">
      <alignment horizontal="center" vertical="center" wrapText="1"/>
    </xf>
    <xf numFmtId="0" fontId="6" fillId="16" borderId="1" xfId="0" applyFont="1" applyFill="1" applyBorder="1" applyAlignment="1">
      <alignment horizontal="center" vertical="center" wrapText="1"/>
    </xf>
    <xf numFmtId="0" fontId="8" fillId="16" borderId="1" xfId="0" applyFont="1" applyFill="1" applyBorder="1" applyAlignment="1">
      <alignment horizontal="center" vertical="center" wrapText="1"/>
    </xf>
    <xf numFmtId="0" fontId="8" fillId="6" borderId="3" xfId="0" applyFont="1" applyFill="1" applyBorder="1" applyAlignment="1">
      <alignment horizontal="left" vertical="center"/>
    </xf>
    <xf numFmtId="0" fontId="6" fillId="16" borderId="3" xfId="0" applyFont="1" applyFill="1" applyBorder="1" applyAlignment="1" applyProtection="1">
      <alignment horizontal="center" vertical="center" wrapText="1"/>
    </xf>
    <xf numFmtId="0" fontId="9" fillId="0" borderId="12" xfId="0" applyFont="1" applyBorder="1" applyAlignment="1">
      <alignment horizontal="center" vertical="center"/>
    </xf>
    <xf numFmtId="0" fontId="8" fillId="0" borderId="14" xfId="0" applyFont="1" applyBorder="1" applyAlignment="1">
      <alignment horizontal="left" vertical="center" wrapText="1"/>
    </xf>
    <xf numFmtId="0" fontId="9" fillId="0" borderId="7" xfId="0" applyFont="1" applyBorder="1" applyAlignment="1">
      <alignment horizontal="center" vertical="center"/>
    </xf>
    <xf numFmtId="0" fontId="8" fillId="0" borderId="2" xfId="0" applyFont="1" applyBorder="1" applyAlignment="1">
      <alignment horizontal="left" vertical="center" wrapText="1"/>
    </xf>
    <xf numFmtId="0" fontId="9" fillId="0" borderId="5" xfId="0" applyFont="1" applyBorder="1" applyAlignment="1">
      <alignment horizontal="center" vertical="center"/>
    </xf>
    <xf numFmtId="0" fontId="6" fillId="4" borderId="33" xfId="1" applyFont="1" applyFill="1" applyBorder="1" applyAlignment="1">
      <alignment horizontal="center" vertical="center" wrapText="1"/>
    </xf>
    <xf numFmtId="0" fontId="26" fillId="0" borderId="27" xfId="0" applyFont="1" applyBorder="1" applyAlignment="1" applyProtection="1">
      <alignment horizontal="center" vertical="center" wrapText="1"/>
    </xf>
    <xf numFmtId="0" fontId="26" fillId="0" borderId="38" xfId="0" applyFont="1" applyBorder="1" applyAlignment="1" applyProtection="1">
      <alignment horizontal="center" vertical="center" wrapText="1"/>
    </xf>
    <xf numFmtId="0" fontId="27" fillId="15" borderId="38" xfId="0" applyFont="1" applyFill="1" applyBorder="1" applyAlignment="1" applyProtection="1">
      <alignment vertical="center" wrapText="1"/>
      <protection locked="0"/>
    </xf>
    <xf numFmtId="0" fontId="4" fillId="14" borderId="26" xfId="0" applyFont="1" applyFill="1" applyBorder="1" applyAlignment="1" applyProtection="1">
      <alignment horizontal="center" vertical="center"/>
      <protection locked="0"/>
    </xf>
    <xf numFmtId="0" fontId="4" fillId="14" borderId="27" xfId="0" applyFont="1" applyFill="1" applyBorder="1" applyAlignment="1" applyProtection="1">
      <alignment horizontal="center" vertical="center"/>
      <protection locked="0"/>
    </xf>
    <xf numFmtId="0" fontId="28" fillId="14" borderId="38" xfId="0" applyFont="1" applyFill="1" applyBorder="1" applyAlignment="1">
      <alignment vertical="center" wrapText="1"/>
    </xf>
    <xf numFmtId="0" fontId="26" fillId="0" borderId="1" xfId="0" applyFont="1" applyBorder="1" applyAlignment="1" applyProtection="1">
      <alignment horizontal="center" vertical="center" wrapText="1"/>
    </xf>
    <xf numFmtId="0" fontId="26" fillId="0" borderId="2" xfId="0" applyFont="1" applyBorder="1" applyAlignment="1" applyProtection="1">
      <alignment horizontal="center" vertical="center" wrapText="1"/>
    </xf>
    <xf numFmtId="0" fontId="27" fillId="15" borderId="2" xfId="0" applyFont="1" applyFill="1" applyBorder="1" applyAlignment="1" applyProtection="1">
      <alignment vertical="center" wrapText="1"/>
      <protection locked="0"/>
    </xf>
    <xf numFmtId="0" fontId="4" fillId="14" borderId="7" xfId="0" applyFont="1" applyFill="1" applyBorder="1" applyAlignment="1" applyProtection="1">
      <alignment horizontal="center" vertical="center"/>
      <protection locked="0"/>
    </xf>
    <xf numFmtId="0" fontId="4" fillId="14" borderId="1" xfId="0" applyFont="1" applyFill="1" applyBorder="1" applyAlignment="1" applyProtection="1">
      <alignment horizontal="center" vertical="center"/>
      <protection locked="0"/>
    </xf>
    <xf numFmtId="0" fontId="28" fillId="14" borderId="2" xfId="0" applyFont="1" applyFill="1" applyBorder="1" applyAlignment="1">
      <alignment vertical="center" wrapText="1"/>
    </xf>
    <xf numFmtId="0" fontId="27" fillId="0" borderId="2" xfId="0" applyFont="1" applyBorder="1" applyAlignment="1" applyProtection="1">
      <alignment horizontal="center" vertical="center" wrapText="1"/>
    </xf>
    <xf numFmtId="0" fontId="39" fillId="0" borderId="32" xfId="0" applyFont="1" applyBorder="1" applyAlignment="1">
      <alignment horizontal="center" vertical="center" wrapText="1"/>
    </xf>
    <xf numFmtId="0" fontId="25" fillId="0" borderId="32" xfId="0" applyFont="1" applyBorder="1" applyAlignment="1">
      <alignment horizontal="center" vertical="center" wrapText="1"/>
    </xf>
    <xf numFmtId="0" fontId="25" fillId="0" borderId="11" xfId="0" applyFont="1" applyBorder="1" applyAlignment="1">
      <alignment horizontal="center" vertical="center" wrapText="1"/>
    </xf>
    <xf numFmtId="0" fontId="25" fillId="15" borderId="13" xfId="0" applyFont="1" applyFill="1" applyBorder="1" applyAlignment="1">
      <alignment vertical="center" wrapText="1"/>
    </xf>
    <xf numFmtId="0" fontId="40" fillId="0" borderId="4"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42" xfId="0" applyFont="1" applyBorder="1" applyAlignment="1">
      <alignment horizontal="center" vertical="center" wrapText="1"/>
    </xf>
    <xf numFmtId="0" fontId="40" fillId="0" borderId="3" xfId="0" applyFont="1" applyBorder="1" applyAlignment="1">
      <alignment horizontal="center" vertical="center" wrapText="1"/>
    </xf>
    <xf numFmtId="0" fontId="25" fillId="0" borderId="3" xfId="0" applyFont="1" applyBorder="1" applyAlignment="1">
      <alignment horizontal="center" vertical="center" wrapText="1"/>
    </xf>
    <xf numFmtId="0" fontId="40" fillId="0" borderId="9"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43" xfId="0" applyFont="1" applyBorder="1" applyAlignment="1">
      <alignment horizontal="center" vertical="center" wrapText="1"/>
    </xf>
    <xf numFmtId="0" fontId="26" fillId="15" borderId="3" xfId="0" applyFont="1" applyFill="1" applyBorder="1" applyAlignment="1" applyProtection="1">
      <alignment horizontal="justify" vertical="top"/>
      <protection locked="0"/>
    </xf>
    <xf numFmtId="0" fontId="4" fillId="14" borderId="3" xfId="0" applyFont="1" applyFill="1" applyBorder="1" applyAlignment="1" applyProtection="1">
      <alignment horizontal="center" vertical="center"/>
      <protection locked="0"/>
    </xf>
    <xf numFmtId="0" fontId="4" fillId="14" borderId="3" xfId="0" applyFont="1" applyFill="1" applyBorder="1" applyAlignment="1">
      <alignment vertical="center"/>
    </xf>
    <xf numFmtId="0" fontId="26" fillId="15" borderId="1" xfId="0" applyFont="1" applyFill="1" applyBorder="1" applyAlignment="1" applyProtection="1">
      <alignment horizontal="justify" vertical="top"/>
      <protection locked="0"/>
    </xf>
    <xf numFmtId="0" fontId="4" fillId="14" borderId="1" xfId="0" applyFont="1" applyFill="1" applyBorder="1" applyAlignment="1">
      <alignment vertical="center"/>
    </xf>
    <xf numFmtId="0" fontId="26" fillId="15" borderId="32" xfId="0" applyFont="1" applyFill="1" applyBorder="1" applyAlignment="1" applyProtection="1">
      <alignment horizontal="justify" vertical="top"/>
      <protection locked="0"/>
    </xf>
    <xf numFmtId="0" fontId="4" fillId="14" borderId="32" xfId="0" applyFont="1" applyFill="1" applyBorder="1" applyAlignment="1" applyProtection="1">
      <alignment horizontal="center" vertical="center"/>
      <protection locked="0"/>
    </xf>
    <xf numFmtId="0" fontId="4" fillId="14" borderId="32" xfId="0" applyFont="1" applyFill="1" applyBorder="1" applyAlignment="1">
      <alignment vertical="center"/>
    </xf>
    <xf numFmtId="0" fontId="27" fillId="15" borderId="8" xfId="0" applyFont="1" applyFill="1" applyBorder="1" applyAlignment="1" applyProtection="1">
      <alignment horizontal="center" vertical="top" wrapText="1"/>
    </xf>
    <xf numFmtId="0" fontId="27" fillId="15" borderId="4" xfId="0" applyFont="1" applyFill="1" applyBorder="1" applyAlignment="1" applyProtection="1">
      <alignment horizontal="center" vertical="top" wrapText="1"/>
    </xf>
    <xf numFmtId="0" fontId="27" fillId="15" borderId="3" xfId="0" applyFont="1" applyFill="1" applyBorder="1" applyAlignment="1" applyProtection="1">
      <alignment horizontal="center" vertical="top" wrapText="1"/>
    </xf>
    <xf numFmtId="0" fontId="27" fillId="15" borderId="32" xfId="0" applyFont="1" applyFill="1" applyBorder="1" applyAlignment="1" applyProtection="1">
      <alignment horizontal="center" vertical="top" wrapText="1"/>
    </xf>
    <xf numFmtId="0" fontId="27" fillId="0" borderId="32" xfId="0" applyFont="1" applyFill="1" applyBorder="1" applyAlignment="1">
      <alignment horizontal="center" vertical="top" wrapText="1"/>
    </xf>
    <xf numFmtId="0" fontId="27" fillId="15" borderId="32" xfId="0" applyFont="1" applyFill="1" applyBorder="1" applyAlignment="1">
      <alignment vertical="top" wrapText="1"/>
    </xf>
    <xf numFmtId="0" fontId="27" fillId="14" borderId="32" xfId="0" applyFont="1" applyFill="1" applyBorder="1" applyAlignment="1">
      <alignment vertical="top" wrapText="1"/>
    </xf>
    <xf numFmtId="0" fontId="27" fillId="15" borderId="3" xfId="0" applyFont="1" applyFill="1" applyBorder="1" applyAlignment="1">
      <alignment vertical="top" wrapText="1"/>
    </xf>
    <xf numFmtId="0" fontId="27" fillId="14" borderId="3" xfId="0" applyFont="1" applyFill="1" applyBorder="1" applyAlignment="1">
      <alignment vertical="top" wrapText="1"/>
    </xf>
    <xf numFmtId="0" fontId="27" fillId="15" borderId="1" xfId="0" applyFont="1" applyFill="1" applyBorder="1" applyAlignment="1">
      <alignment vertical="top" wrapText="1"/>
    </xf>
    <xf numFmtId="0" fontId="27" fillId="14" borderId="1" xfId="0" applyFont="1" applyFill="1" applyBorder="1" applyAlignment="1">
      <alignment vertical="top" wrapText="1"/>
    </xf>
    <xf numFmtId="0" fontId="27" fillId="15" borderId="4" xfId="0" applyFont="1" applyFill="1" applyBorder="1" applyAlignment="1">
      <alignment vertical="top" wrapText="1"/>
    </xf>
    <xf numFmtId="0" fontId="27" fillId="14" borderId="4" xfId="0" applyFont="1" applyFill="1" applyBorder="1" applyAlignment="1">
      <alignment vertical="top" wrapText="1"/>
    </xf>
    <xf numFmtId="0" fontId="15" fillId="0" borderId="3"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15" borderId="1" xfId="0" applyFont="1" applyFill="1" applyBorder="1" applyAlignment="1">
      <alignment horizontal="center" vertical="center" wrapText="1"/>
    </xf>
    <xf numFmtId="0" fontId="15" fillId="14" borderId="1" xfId="0" applyFont="1" applyFill="1" applyBorder="1" applyAlignment="1">
      <alignment horizontal="center" vertical="center" wrapText="1"/>
    </xf>
    <xf numFmtId="0" fontId="25" fillId="0" borderId="3" xfId="0" applyFont="1" applyBorder="1" applyAlignment="1">
      <alignment horizontal="left" vertical="center" wrapText="1"/>
    </xf>
    <xf numFmtId="0" fontId="26" fillId="15" borderId="15" xfId="0" applyFont="1" applyFill="1" applyBorder="1" applyAlignment="1">
      <alignment horizontal="center" vertical="top"/>
    </xf>
    <xf numFmtId="14" fontId="27" fillId="15" borderId="27" xfId="0" applyNumberFormat="1" applyFont="1" applyFill="1" applyBorder="1" applyAlignment="1" applyProtection="1">
      <alignment horizontal="center" vertical="center" wrapText="1"/>
      <protection locked="0"/>
    </xf>
    <xf numFmtId="0" fontId="26" fillId="15" borderId="26" xfId="0" applyFont="1" applyFill="1" applyBorder="1" applyAlignment="1">
      <alignment horizontal="center" vertical="top"/>
    </xf>
    <xf numFmtId="14" fontId="27" fillId="15" borderId="1" xfId="0" applyNumberFormat="1" applyFont="1" applyFill="1" applyBorder="1" applyAlignment="1" applyProtection="1">
      <alignment horizontal="center" vertical="center" wrapText="1"/>
      <protection locked="0"/>
    </xf>
    <xf numFmtId="0" fontId="25" fillId="0" borderId="31" xfId="0" applyFont="1" applyBorder="1" applyAlignment="1">
      <alignment horizontal="center" vertical="center" wrapText="1"/>
    </xf>
    <xf numFmtId="0" fontId="25" fillId="15" borderId="1" xfId="0" applyFont="1" applyFill="1" applyBorder="1" applyAlignment="1">
      <alignment horizontal="center" vertical="center" wrapText="1"/>
    </xf>
    <xf numFmtId="0" fontId="25" fillId="0" borderId="1" xfId="0" applyFont="1" applyBorder="1" applyAlignment="1">
      <alignment horizontal="center" vertical="center" wrapText="1"/>
    </xf>
    <xf numFmtId="14" fontId="25" fillId="15" borderId="1" xfId="0" applyNumberFormat="1" applyFont="1" applyFill="1" applyBorder="1" applyAlignment="1">
      <alignment horizontal="center" vertical="center" wrapText="1"/>
    </xf>
    <xf numFmtId="0" fontId="25" fillId="0" borderId="54" xfId="0" applyFont="1" applyBorder="1" applyAlignment="1">
      <alignment horizontal="left" vertical="center" wrapText="1"/>
    </xf>
    <xf numFmtId="0" fontId="27" fillId="15" borderId="1" xfId="0" applyFont="1" applyFill="1" applyBorder="1" applyAlignment="1" applyProtection="1">
      <alignment horizontal="center" vertical="top" wrapText="1"/>
    </xf>
    <xf numFmtId="14" fontId="27" fillId="15" borderId="1" xfId="0" applyNumberFormat="1" applyFont="1" applyFill="1" applyBorder="1" applyAlignment="1">
      <alignment horizontal="center" vertical="center" wrapText="1"/>
    </xf>
    <xf numFmtId="0" fontId="8" fillId="5" borderId="6" xfId="0" applyFont="1" applyFill="1" applyBorder="1" applyAlignment="1">
      <alignment horizontal="left" vertical="center"/>
    </xf>
    <xf numFmtId="0" fontId="39" fillId="14" borderId="12" xfId="0" applyFont="1" applyFill="1" applyBorder="1" applyAlignment="1">
      <alignment horizontal="center" vertical="center" wrapText="1"/>
    </xf>
    <xf numFmtId="0" fontId="25" fillId="14" borderId="32" xfId="0" applyFont="1" applyFill="1" applyBorder="1" applyAlignment="1">
      <alignment vertical="center" wrapText="1"/>
    </xf>
    <xf numFmtId="0" fontId="25" fillId="14" borderId="11" xfId="0" applyFont="1" applyFill="1" applyBorder="1" applyAlignment="1">
      <alignment vertical="center" wrapText="1"/>
    </xf>
    <xf numFmtId="0" fontId="39" fillId="14" borderId="3" xfId="0" applyFont="1" applyFill="1" applyBorder="1" applyAlignment="1">
      <alignment horizontal="center" vertical="center" wrapText="1"/>
    </xf>
    <xf numFmtId="0" fontId="41" fillId="14" borderId="14" xfId="0" applyFont="1" applyFill="1" applyBorder="1" applyAlignment="1">
      <alignment vertical="center" wrapText="1"/>
    </xf>
    <xf numFmtId="0" fontId="25" fillId="14" borderId="42" xfId="0" applyFont="1" applyFill="1" applyBorder="1" applyAlignment="1">
      <alignment vertical="center" wrapText="1"/>
    </xf>
    <xf numFmtId="0" fontId="39" fillId="14" borderId="21" xfId="0" applyFont="1" applyFill="1" applyBorder="1" applyAlignment="1">
      <alignment horizontal="center" vertical="center" wrapText="1"/>
    </xf>
    <xf numFmtId="0" fontId="39" fillId="14" borderId="4" xfId="0" applyFont="1" applyFill="1" applyBorder="1" applyAlignment="1">
      <alignment horizontal="center" vertical="center" wrapText="1"/>
    </xf>
    <xf numFmtId="0" fontId="39" fillId="14" borderId="55" xfId="0" applyFont="1" applyFill="1" applyBorder="1" applyAlignment="1">
      <alignment horizontal="center" vertical="center" wrapText="1"/>
    </xf>
    <xf numFmtId="0" fontId="39" fillId="14" borderId="9" xfId="0" applyFont="1" applyFill="1" applyBorder="1" applyAlignment="1">
      <alignment horizontal="center" vertical="center" wrapText="1"/>
    </xf>
    <xf numFmtId="0" fontId="4" fillId="14" borderId="4" xfId="0" applyFont="1" applyFill="1" applyBorder="1" applyAlignment="1" applyProtection="1">
      <alignment horizontal="center" vertical="center" wrapText="1"/>
    </xf>
    <xf numFmtId="0" fontId="4" fillId="14" borderId="3" xfId="0" applyFont="1" applyFill="1" applyBorder="1" applyAlignment="1">
      <alignment horizontal="center" vertical="center" wrapText="1"/>
    </xf>
    <xf numFmtId="0" fontId="4" fillId="14" borderId="1" xfId="0" applyFont="1" applyFill="1" applyBorder="1" applyAlignment="1">
      <alignment horizontal="center" vertical="center" wrapText="1"/>
    </xf>
    <xf numFmtId="0" fontId="3" fillId="14" borderId="1" xfId="0" applyFont="1" applyFill="1" applyBorder="1" applyAlignment="1">
      <alignment horizontal="center" vertical="center" wrapText="1"/>
    </xf>
    <xf numFmtId="0" fontId="4" fillId="14" borderId="3" xfId="0" applyFont="1" applyFill="1" applyBorder="1" applyAlignment="1" applyProtection="1">
      <alignment horizontal="center" vertical="center" wrapText="1"/>
    </xf>
    <xf numFmtId="0" fontId="27" fillId="14" borderId="32" xfId="0" applyFont="1" applyFill="1" applyBorder="1" applyAlignment="1" applyProtection="1">
      <alignment vertical="top" wrapText="1"/>
    </xf>
    <xf numFmtId="0" fontId="27" fillId="14" borderId="4" xfId="0" applyFont="1" applyFill="1" applyBorder="1" applyAlignment="1" applyProtection="1">
      <alignment vertical="top" wrapText="1"/>
    </xf>
    <xf numFmtId="0" fontId="27" fillId="14" borderId="3" xfId="0" applyFont="1" applyFill="1" applyBorder="1" applyAlignment="1" applyProtection="1">
      <alignment vertical="top" wrapText="1"/>
    </xf>
    <xf numFmtId="0" fontId="4" fillId="14" borderId="32" xfId="0" applyFont="1" applyFill="1" applyBorder="1" applyAlignment="1">
      <alignment horizontal="center" vertical="center" wrapText="1"/>
    </xf>
    <xf numFmtId="0" fontId="4" fillId="14" borderId="32" xfId="0" applyFont="1" applyFill="1" applyBorder="1" applyAlignment="1" applyProtection="1">
      <alignment horizontal="center" vertical="center" wrapText="1"/>
    </xf>
    <xf numFmtId="0" fontId="4" fillId="14" borderId="3" xfId="0" applyFont="1" applyFill="1" applyBorder="1" applyAlignment="1" applyProtection="1">
      <alignment horizontal="center" vertical="center" wrapText="1"/>
    </xf>
    <xf numFmtId="0" fontId="4" fillId="14" borderId="4" xfId="0" applyFont="1" applyFill="1" applyBorder="1" applyAlignment="1" applyProtection="1">
      <alignment horizontal="center" vertical="center" wrapText="1"/>
    </xf>
    <xf numFmtId="2" fontId="6" fillId="4" borderId="19" xfId="1" applyNumberFormat="1" applyFont="1" applyFill="1" applyBorder="1" applyAlignment="1">
      <alignment horizontal="center" vertical="center" wrapText="1"/>
    </xf>
    <xf numFmtId="0" fontId="25" fillId="14" borderId="56" xfId="0" applyFont="1" applyFill="1" applyBorder="1" applyAlignment="1">
      <alignment horizontal="center" vertical="center" wrapText="1"/>
    </xf>
    <xf numFmtId="0" fontId="0" fillId="2" borderId="0" xfId="0" applyFill="1"/>
    <xf numFmtId="0" fontId="44" fillId="6" borderId="55" xfId="4" applyFont="1" applyFill="1" applyBorder="1" applyAlignment="1">
      <alignment horizontal="center" vertical="center" wrapText="1"/>
    </xf>
    <xf numFmtId="0" fontId="44" fillId="7" borderId="9" xfId="4" applyFont="1" applyFill="1" applyBorder="1" applyAlignment="1">
      <alignment horizontal="center" vertical="center" wrapText="1"/>
    </xf>
    <xf numFmtId="0" fontId="44" fillId="17" borderId="9" xfId="4" applyFont="1" applyFill="1" applyBorder="1" applyAlignment="1">
      <alignment horizontal="center" vertical="center" wrapText="1"/>
    </xf>
    <xf numFmtId="0" fontId="44" fillId="8" borderId="23" xfId="4" applyFont="1" applyFill="1" applyBorder="1" applyAlignment="1">
      <alignment horizontal="center" vertical="center" wrapText="1"/>
    </xf>
    <xf numFmtId="0" fontId="44" fillId="0" borderId="59" xfId="4" applyFont="1" applyFill="1" applyBorder="1" applyAlignment="1">
      <alignment horizontal="center" vertical="center" wrapText="1"/>
    </xf>
    <xf numFmtId="0" fontId="2" fillId="0" borderId="12" xfId="4" applyFont="1" applyBorder="1" applyAlignment="1">
      <alignment horizontal="center" vertical="center"/>
    </xf>
    <xf numFmtId="0" fontId="2" fillId="0" borderId="29" xfId="4" applyFont="1" applyBorder="1" applyAlignment="1">
      <alignment horizontal="center" vertical="center" wrapText="1"/>
    </xf>
    <xf numFmtId="0" fontId="2" fillId="0" borderId="3" xfId="4" applyFont="1" applyBorder="1" applyAlignment="1">
      <alignment horizontal="center" vertical="center" wrapText="1"/>
    </xf>
    <xf numFmtId="0" fontId="2" fillId="0" borderId="31" xfId="4" applyFont="1" applyBorder="1" applyAlignment="1">
      <alignment horizontal="center" vertical="center" wrapText="1"/>
    </xf>
    <xf numFmtId="0" fontId="2" fillId="0" borderId="7" xfId="4" applyFont="1" applyBorder="1" applyAlignment="1">
      <alignment horizontal="center" vertical="center"/>
    </xf>
    <xf numFmtId="0" fontId="2" fillId="0" borderId="62" xfId="4" applyFont="1" applyBorder="1" applyAlignment="1">
      <alignment horizontal="center" vertical="center" wrapText="1"/>
    </xf>
    <xf numFmtId="0" fontId="2" fillId="0" borderId="1" xfId="4" applyFont="1" applyBorder="1" applyAlignment="1">
      <alignment horizontal="center" vertical="center" wrapText="1"/>
    </xf>
    <xf numFmtId="0" fontId="44" fillId="3" borderId="22" xfId="4" applyFont="1" applyFill="1" applyBorder="1" applyAlignment="1">
      <alignment horizontal="center" vertical="center"/>
    </xf>
    <xf numFmtId="0" fontId="44" fillId="3" borderId="1" xfId="4" applyFont="1" applyFill="1" applyBorder="1" applyAlignment="1">
      <alignment horizontal="center" vertical="center" wrapText="1"/>
    </xf>
    <xf numFmtId="9" fontId="44" fillId="18" borderId="22" xfId="83" applyFont="1" applyFill="1" applyBorder="1" applyAlignment="1">
      <alignment horizontal="center" vertical="center"/>
    </xf>
    <xf numFmtId="9" fontId="44" fillId="18" borderId="1" xfId="83" applyFont="1" applyFill="1" applyBorder="1" applyAlignment="1">
      <alignment horizontal="center" vertical="center"/>
    </xf>
    <xf numFmtId="9" fontId="44" fillId="18" borderId="62" xfId="83" applyFont="1" applyFill="1" applyBorder="1" applyAlignment="1">
      <alignment horizontal="center" vertical="center" wrapText="1"/>
    </xf>
    <xf numFmtId="9" fontId="44" fillId="18" borderId="1" xfId="83" applyFont="1" applyFill="1" applyBorder="1" applyAlignment="1">
      <alignment horizontal="center" vertical="center" wrapText="1"/>
    </xf>
    <xf numFmtId="9" fontId="44" fillId="18" borderId="1" xfId="4" applyNumberFormat="1" applyFont="1" applyFill="1" applyBorder="1" applyAlignment="1">
      <alignment horizontal="center" vertical="center" wrapText="1"/>
    </xf>
    <xf numFmtId="2" fontId="44" fillId="18" borderId="52" xfId="83" applyNumberFormat="1" applyFont="1" applyFill="1" applyBorder="1" applyAlignment="1">
      <alignment horizontal="center" vertical="center"/>
    </xf>
    <xf numFmtId="0" fontId="25" fillId="2" borderId="3" xfId="0" applyFont="1" applyFill="1" applyBorder="1" applyAlignment="1">
      <alignment horizontal="center" vertical="center" wrapText="1"/>
    </xf>
    <xf numFmtId="0" fontId="39" fillId="14" borderId="1" xfId="0" applyFont="1" applyFill="1" applyBorder="1" applyAlignment="1">
      <alignment horizontal="center" vertical="center" wrapText="1"/>
    </xf>
    <xf numFmtId="0" fontId="27" fillId="14" borderId="8" xfId="0" applyFont="1" applyFill="1" applyBorder="1" applyAlignment="1" applyProtection="1">
      <alignment vertical="top" wrapText="1"/>
    </xf>
    <xf numFmtId="0" fontId="27" fillId="15" borderId="8" xfId="0" applyFont="1" applyFill="1" applyBorder="1" applyAlignment="1" applyProtection="1">
      <alignment vertical="top" wrapText="1"/>
    </xf>
    <xf numFmtId="0" fontId="27" fillId="15" borderId="4" xfId="0" applyFont="1" applyFill="1" applyBorder="1" applyAlignment="1" applyProtection="1">
      <alignment vertical="top" wrapText="1"/>
    </xf>
    <xf numFmtId="0" fontId="27" fillId="15" borderId="3" xfId="0" applyFont="1" applyFill="1" applyBorder="1" applyAlignment="1" applyProtection="1">
      <alignment vertical="top" wrapText="1"/>
    </xf>
    <xf numFmtId="0" fontId="27" fillId="14" borderId="32" xfId="0" applyFont="1" applyFill="1" applyBorder="1" applyAlignment="1">
      <alignment horizontal="center" vertical="top" wrapText="1"/>
    </xf>
    <xf numFmtId="0" fontId="27" fillId="14" borderId="4" xfId="0" applyFont="1" applyFill="1" applyBorder="1" applyAlignment="1">
      <alignment horizontal="center" vertical="top" wrapText="1"/>
    </xf>
    <xf numFmtId="0" fontId="27" fillId="14" borderId="3" xfId="0" applyFont="1" applyFill="1" applyBorder="1" applyAlignment="1">
      <alignment horizontal="center" vertical="top" wrapText="1"/>
    </xf>
    <xf numFmtId="0" fontId="27" fillId="0" borderId="32"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39" fillId="14" borderId="32" xfId="0" applyFont="1" applyFill="1" applyBorder="1" applyAlignment="1">
      <alignment horizontal="center" vertical="center" wrapText="1"/>
    </xf>
    <xf numFmtId="0" fontId="39" fillId="14" borderId="9" xfId="0" applyFont="1" applyFill="1" applyBorder="1" applyAlignment="1">
      <alignment horizontal="center" vertical="center" wrapText="1"/>
    </xf>
    <xf numFmtId="0" fontId="25" fillId="0" borderId="50" xfId="0" applyFont="1" applyBorder="1" applyAlignment="1">
      <alignment horizontal="left" vertical="center" wrapText="1"/>
    </xf>
    <xf numFmtId="0" fontId="25" fillId="0" borderId="51" xfId="0" applyFont="1" applyBorder="1" applyAlignment="1">
      <alignment horizontal="left" vertical="center" wrapText="1"/>
    </xf>
    <xf numFmtId="0" fontId="27" fillId="0" borderId="1" xfId="0" applyFont="1" applyFill="1" applyBorder="1" applyAlignment="1">
      <alignment horizontal="left" vertical="center" wrapText="1"/>
    </xf>
    <xf numFmtId="0" fontId="6" fillId="4" borderId="17" xfId="1" applyFont="1" applyFill="1" applyBorder="1" applyAlignment="1">
      <alignment horizontal="center" vertical="center" wrapText="1"/>
    </xf>
    <xf numFmtId="0" fontId="25" fillId="0" borderId="32" xfId="0" applyFont="1" applyBorder="1" applyAlignment="1">
      <alignment horizontal="left" vertical="center" wrapText="1"/>
    </xf>
    <xf numFmtId="0" fontId="25" fillId="0" borderId="4" xfId="0" applyFont="1" applyBorder="1" applyAlignment="1">
      <alignment horizontal="left" vertical="center" wrapText="1"/>
    </xf>
    <xf numFmtId="0" fontId="25" fillId="0" borderId="9" xfId="0" applyFont="1" applyBorder="1" applyAlignment="1">
      <alignment horizontal="left" vertical="center" wrapText="1"/>
    </xf>
    <xf numFmtId="0" fontId="3" fillId="4" borderId="16" xfId="1" applyFont="1" applyFill="1" applyBorder="1" applyAlignment="1">
      <alignment horizontal="center" vertical="center" wrapText="1"/>
    </xf>
    <xf numFmtId="0" fontId="3" fillId="4" borderId="17" xfId="1" applyFont="1" applyFill="1" applyBorder="1" applyAlignment="1">
      <alignment horizontal="center" vertical="center" wrapText="1"/>
    </xf>
    <xf numFmtId="0" fontId="3" fillId="4" borderId="33" xfId="1" applyFont="1" applyFill="1" applyBorder="1" applyAlignment="1">
      <alignment horizontal="center" vertical="center" wrapText="1"/>
    </xf>
    <xf numFmtId="0" fontId="27" fillId="0" borderId="3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15" borderId="32" xfId="0" applyFont="1" applyFill="1" applyBorder="1" applyAlignment="1" applyProtection="1">
      <alignment horizontal="center" vertical="center" wrapText="1"/>
    </xf>
    <xf numFmtId="0" fontId="27" fillId="15" borderId="4" xfId="0" applyFont="1" applyFill="1" applyBorder="1" applyAlignment="1" applyProtection="1">
      <alignment horizontal="center" vertical="center" wrapText="1"/>
    </xf>
    <xf numFmtId="0" fontId="27" fillId="15" borderId="3" xfId="0" applyFont="1" applyFill="1" applyBorder="1" applyAlignment="1" applyProtection="1">
      <alignment horizontal="center" vertical="center" wrapText="1"/>
    </xf>
    <xf numFmtId="14" fontId="27" fillId="15" borderId="32" xfId="0" applyNumberFormat="1" applyFont="1" applyFill="1" applyBorder="1" applyAlignment="1" applyProtection="1">
      <alignment horizontal="center" vertical="center" wrapText="1"/>
    </xf>
    <xf numFmtId="0" fontId="27" fillId="0" borderId="4" xfId="0" applyFont="1" applyBorder="1" applyAlignment="1" applyProtection="1">
      <alignment horizontal="center" vertical="center" wrapText="1"/>
    </xf>
    <xf numFmtId="0" fontId="27" fillId="0" borderId="1" xfId="0" applyFont="1" applyBorder="1" applyAlignment="1" applyProtection="1">
      <alignment horizontal="center" vertical="center" wrapText="1"/>
    </xf>
    <xf numFmtId="0" fontId="27" fillId="0" borderId="3" xfId="0" applyFont="1" applyBorder="1" applyAlignment="1" applyProtection="1">
      <alignment horizontal="center" vertical="center" wrapText="1"/>
    </xf>
    <xf numFmtId="0" fontId="27" fillId="0" borderId="32" xfId="0" applyFont="1" applyBorder="1" applyAlignment="1" applyProtection="1">
      <alignment horizontal="left" vertical="center" wrapText="1"/>
    </xf>
    <xf numFmtId="0" fontId="27" fillId="0" borderId="4"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27" fillId="0" borderId="10" xfId="0" applyFont="1" applyBorder="1" applyAlignment="1" applyProtection="1">
      <alignment horizontal="center" vertical="center" wrapText="1"/>
    </xf>
    <xf numFmtId="0" fontId="27" fillId="0" borderId="13" xfId="0" applyFont="1" applyBorder="1" applyAlignment="1" applyProtection="1">
      <alignment horizontal="center" vertical="center" wrapText="1"/>
    </xf>
    <xf numFmtId="0" fontId="27" fillId="0" borderId="24" xfId="0" applyFont="1" applyBorder="1" applyAlignment="1" applyProtection="1">
      <alignment horizontal="center" vertical="center" wrapText="1"/>
    </xf>
    <xf numFmtId="0" fontId="27" fillId="0" borderId="48" xfId="0" applyFont="1" applyBorder="1" applyAlignment="1" applyProtection="1">
      <alignment horizontal="center" vertical="center" wrapText="1"/>
    </xf>
    <xf numFmtId="0" fontId="27" fillId="0" borderId="20" xfId="0" applyFont="1" applyBorder="1" applyAlignment="1" applyProtection="1">
      <alignment horizontal="center" vertical="center" wrapText="1"/>
    </xf>
    <xf numFmtId="0" fontId="27" fillId="0" borderId="31" xfId="0" applyFont="1" applyBorder="1" applyAlignment="1" applyProtection="1">
      <alignment horizontal="center" vertical="center" wrapText="1"/>
    </xf>
    <xf numFmtId="0" fontId="31" fillId="0" borderId="4" xfId="0" applyFont="1" applyBorder="1" applyAlignment="1" applyProtection="1">
      <alignment horizontal="center" vertical="center" wrapText="1"/>
    </xf>
    <xf numFmtId="0" fontId="4" fillId="14" borderId="32" xfId="0" applyFont="1" applyFill="1" applyBorder="1" applyAlignment="1">
      <alignment horizontal="center" vertical="center" wrapText="1"/>
    </xf>
    <xf numFmtId="0" fontId="4" fillId="14" borderId="4"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25" fillId="15" borderId="10" xfId="0" applyFont="1" applyFill="1" applyBorder="1" applyAlignment="1">
      <alignment horizontal="center" vertical="center" wrapText="1"/>
    </xf>
    <xf numFmtId="0" fontId="25" fillId="15" borderId="13" xfId="0" applyFont="1" applyFill="1" applyBorder="1" applyAlignment="1">
      <alignment horizontal="center" vertical="center" wrapText="1"/>
    </xf>
    <xf numFmtId="0" fontId="25" fillId="15" borderId="24" xfId="0" applyFont="1" applyFill="1" applyBorder="1" applyAlignment="1">
      <alignment horizontal="center" vertical="center" wrapText="1"/>
    </xf>
    <xf numFmtId="0" fontId="1" fillId="2" borderId="0" xfId="0" applyFont="1" applyFill="1" applyBorder="1" applyAlignment="1" applyProtection="1">
      <alignment horizontal="center" vertical="center"/>
    </xf>
    <xf numFmtId="0" fontId="22" fillId="2" borderId="0" xfId="0" applyFont="1" applyFill="1" applyBorder="1" applyAlignment="1" applyProtection="1">
      <alignment horizontal="center" vertical="top"/>
    </xf>
    <xf numFmtId="0" fontId="6" fillId="2" borderId="0" xfId="0" applyFont="1" applyFill="1" applyBorder="1" applyAlignment="1" applyProtection="1">
      <alignment horizontal="center" vertical="top"/>
    </xf>
    <xf numFmtId="0" fontId="6" fillId="2" borderId="26" xfId="0" applyFont="1" applyFill="1" applyBorder="1" applyAlignment="1" applyProtection="1">
      <alignment horizontal="left" vertical="center"/>
    </xf>
    <xf numFmtId="0" fontId="6" fillId="2" borderId="27" xfId="0" applyFont="1" applyFill="1" applyBorder="1" applyAlignment="1" applyProtection="1">
      <alignment horizontal="left" vertical="center"/>
    </xf>
    <xf numFmtId="0" fontId="6" fillId="2" borderId="38" xfId="0" applyFont="1" applyFill="1" applyBorder="1" applyAlignment="1" applyProtection="1">
      <alignment horizontal="left" vertical="center"/>
    </xf>
    <xf numFmtId="0" fontId="32" fillId="9" borderId="15" xfId="0" applyFont="1" applyFill="1" applyBorder="1" applyAlignment="1">
      <alignment horizontal="center" vertical="center" wrapText="1"/>
    </xf>
    <xf numFmtId="0" fontId="32" fillId="9" borderId="28" xfId="0" applyFont="1" applyFill="1" applyBorder="1" applyAlignment="1">
      <alignment horizontal="center" vertical="center" wrapText="1"/>
    </xf>
    <xf numFmtId="0" fontId="32" fillId="9" borderId="53" xfId="0" applyFont="1" applyFill="1" applyBorder="1" applyAlignment="1">
      <alignment horizontal="center" vertical="center" wrapText="1"/>
    </xf>
    <xf numFmtId="0" fontId="36" fillId="0" borderId="25" xfId="0" applyFont="1" applyBorder="1" applyAlignment="1">
      <alignment horizontal="center"/>
    </xf>
    <xf numFmtId="0" fontId="36" fillId="0" borderId="52" xfId="0" applyFont="1" applyBorder="1" applyAlignment="1">
      <alignment horizontal="center"/>
    </xf>
    <xf numFmtId="0" fontId="3" fillId="4" borderId="28" xfId="1" applyFont="1" applyFill="1" applyBorder="1" applyAlignment="1">
      <alignment horizontal="center" vertical="center" wrapText="1"/>
    </xf>
    <xf numFmtId="0" fontId="37" fillId="0" borderId="35" xfId="0" applyFont="1" applyBorder="1" applyAlignment="1">
      <alignment horizontal="center" vertical="center"/>
    </xf>
    <xf numFmtId="0" fontId="37" fillId="0" borderId="30" xfId="0" applyFont="1" applyBorder="1" applyAlignment="1">
      <alignment horizontal="center" vertical="center"/>
    </xf>
    <xf numFmtId="0" fontId="37" fillId="0" borderId="52" xfId="0" applyFont="1" applyBorder="1" applyAlignment="1">
      <alignment horizontal="center" vertical="center"/>
    </xf>
    <xf numFmtId="166" fontId="27" fillId="2" borderId="40" xfId="0" applyNumberFormat="1" applyFont="1" applyFill="1" applyBorder="1" applyAlignment="1" applyProtection="1">
      <alignment horizontal="center" vertical="center"/>
    </xf>
    <xf numFmtId="166" fontId="27" fillId="2" borderId="39" xfId="0" applyNumberFormat="1" applyFont="1" applyFill="1" applyBorder="1" applyAlignment="1" applyProtection="1">
      <alignment horizontal="center" vertical="center"/>
    </xf>
    <xf numFmtId="0" fontId="27" fillId="0" borderId="8" xfId="0" applyFont="1" applyBorder="1" applyAlignment="1" applyProtection="1">
      <alignment horizontal="left" vertical="center" wrapText="1"/>
    </xf>
    <xf numFmtId="0" fontId="4" fillId="14" borderId="4" xfId="0" applyFont="1" applyFill="1" applyBorder="1" applyAlignment="1" applyProtection="1">
      <alignment horizontal="center" vertical="center" wrapText="1"/>
    </xf>
    <xf numFmtId="0" fontId="4" fillId="14" borderId="3" xfId="0" applyFont="1" applyFill="1" applyBorder="1" applyAlignment="1" applyProtection="1">
      <alignment horizontal="center" vertical="center" wrapText="1"/>
    </xf>
    <xf numFmtId="14" fontId="25" fillId="15" borderId="32" xfId="0" applyNumberFormat="1" applyFont="1" applyFill="1" applyBorder="1" applyAlignment="1">
      <alignment horizontal="center" vertical="center" wrapText="1"/>
    </xf>
    <xf numFmtId="0" fontId="25" fillId="15" borderId="4" xfId="0" applyFont="1" applyFill="1" applyBorder="1" applyAlignment="1">
      <alignment horizontal="center" vertical="center" wrapText="1"/>
    </xf>
    <xf numFmtId="0" fontId="25" fillId="15" borderId="9" xfId="0" applyFont="1" applyFill="1" applyBorder="1" applyAlignment="1">
      <alignment horizontal="center" vertical="center" wrapText="1"/>
    </xf>
    <xf numFmtId="0" fontId="3" fillId="4" borderId="15" xfId="1" applyFont="1" applyFill="1" applyBorder="1" applyAlignment="1">
      <alignment horizontal="center" vertical="center" wrapText="1"/>
    </xf>
    <xf numFmtId="0" fontId="3" fillId="4" borderId="53" xfId="1" applyFont="1" applyFill="1" applyBorder="1" applyAlignment="1">
      <alignment horizontal="center" vertical="center" wrapText="1"/>
    </xf>
    <xf numFmtId="0" fontId="21" fillId="2" borderId="0" xfId="0" applyFont="1" applyFill="1" applyBorder="1" applyAlignment="1" applyProtection="1">
      <alignment horizontal="center"/>
    </xf>
    <xf numFmtId="0" fontId="31" fillId="0" borderId="3" xfId="0" applyFont="1" applyBorder="1" applyAlignment="1" applyProtection="1">
      <alignment horizontal="center" vertical="center" wrapText="1"/>
    </xf>
    <xf numFmtId="0" fontId="19" fillId="0" borderId="0" xfId="0" applyFont="1" applyAlignment="1" applyProtection="1">
      <alignment horizontal="center" vertical="center"/>
      <protection locked="0"/>
    </xf>
    <xf numFmtId="0" fontId="27" fillId="0" borderId="12" xfId="0" applyFont="1" applyBorder="1" applyAlignment="1" applyProtection="1">
      <alignment horizontal="center" vertical="center" wrapText="1"/>
    </xf>
    <xf numFmtId="0" fontId="8" fillId="0" borderId="26" xfId="0" applyFont="1" applyBorder="1" applyAlignment="1">
      <alignment horizontal="left" vertical="center"/>
    </xf>
    <xf numFmtId="0" fontId="8" fillId="0" borderId="27" xfId="0" applyFont="1" applyBorder="1" applyAlignment="1">
      <alignment horizontal="left" vertical="center"/>
    </xf>
    <xf numFmtId="0" fontId="8" fillId="0" borderId="38" xfId="0" applyFont="1" applyBorder="1" applyAlignment="1">
      <alignment horizontal="left" vertical="center"/>
    </xf>
    <xf numFmtId="0" fontId="6" fillId="2" borderId="18" xfId="0" applyFont="1" applyFill="1" applyBorder="1" applyAlignment="1" applyProtection="1">
      <alignment horizontal="left" vertical="center"/>
    </xf>
    <xf numFmtId="0" fontId="6" fillId="2" borderId="19" xfId="0" applyFont="1" applyFill="1" applyBorder="1" applyAlignment="1" applyProtection="1">
      <alignment horizontal="left" vertical="center"/>
    </xf>
    <xf numFmtId="0" fontId="6" fillId="2" borderId="41" xfId="0" applyFont="1" applyFill="1" applyBorder="1" applyAlignment="1" applyProtection="1">
      <alignment horizontal="left" vertical="center"/>
    </xf>
    <xf numFmtId="0" fontId="27" fillId="13" borderId="18" xfId="1" applyFont="1" applyFill="1" applyBorder="1" applyAlignment="1">
      <alignment horizontal="center" vertical="center" wrapText="1"/>
    </xf>
    <xf numFmtId="0" fontId="27" fillId="13" borderId="19" xfId="1" applyFont="1" applyFill="1" applyBorder="1" applyAlignment="1">
      <alignment horizontal="center" vertical="center" wrapText="1"/>
    </xf>
    <xf numFmtId="0" fontId="27" fillId="13" borderId="41" xfId="1" applyFont="1" applyFill="1" applyBorder="1" applyAlignment="1">
      <alignment horizontal="center" vertical="center" wrapText="1"/>
    </xf>
    <xf numFmtId="0" fontId="18" fillId="11" borderId="18" xfId="1" applyFont="1" applyFill="1" applyBorder="1" applyAlignment="1">
      <alignment horizontal="center" vertical="center" wrapText="1"/>
    </xf>
    <xf numFmtId="0" fontId="18" fillId="11" borderId="19" xfId="1" applyFont="1" applyFill="1" applyBorder="1" applyAlignment="1">
      <alignment horizontal="center" vertical="center" wrapText="1"/>
    </xf>
    <xf numFmtId="0" fontId="18" fillId="11" borderId="41" xfId="1" applyFont="1" applyFill="1" applyBorder="1" applyAlignment="1">
      <alignment horizontal="center" vertical="center" wrapText="1"/>
    </xf>
    <xf numFmtId="0" fontId="35" fillId="2" borderId="5" xfId="0" applyNumberFormat="1" applyFont="1" applyFill="1" applyBorder="1" applyAlignment="1" applyProtection="1">
      <alignment horizontal="center" vertical="center"/>
    </xf>
    <xf numFmtId="0" fontId="35" fillId="2" borderId="6" xfId="0" applyNumberFormat="1" applyFont="1" applyFill="1" applyBorder="1" applyAlignment="1" applyProtection="1">
      <alignment horizontal="center" vertical="center"/>
    </xf>
    <xf numFmtId="0" fontId="35" fillId="2" borderId="39" xfId="0" applyNumberFormat="1" applyFont="1" applyFill="1" applyBorder="1" applyAlignment="1" applyProtection="1">
      <alignment horizontal="center" vertical="center"/>
    </xf>
    <xf numFmtId="0" fontId="25" fillId="0" borderId="3" xfId="0" applyFont="1" applyBorder="1" applyAlignment="1">
      <alignment horizontal="left" vertical="center" wrapText="1"/>
    </xf>
    <xf numFmtId="0" fontId="27" fillId="0" borderId="47" xfId="0" applyFont="1" applyBorder="1" applyAlignment="1" applyProtection="1">
      <alignment horizontal="left" vertical="center" wrapText="1"/>
    </xf>
    <xf numFmtId="0" fontId="27" fillId="0" borderId="21" xfId="0" applyFont="1" applyBorder="1" applyAlignment="1" applyProtection="1">
      <alignment horizontal="left" vertical="center" wrapText="1"/>
    </xf>
    <xf numFmtId="0" fontId="27" fillId="0" borderId="29" xfId="0" applyFont="1" applyBorder="1" applyAlignment="1" applyProtection="1">
      <alignment horizontal="left" vertical="center" wrapText="1"/>
    </xf>
    <xf numFmtId="0" fontId="16" fillId="5" borderId="16" xfId="0" applyFont="1" applyFill="1" applyBorder="1" applyAlignment="1">
      <alignment horizontal="center" vertical="center" wrapText="1"/>
    </xf>
    <xf numFmtId="0" fontId="16" fillId="5" borderId="17" xfId="0" applyFont="1" applyFill="1" applyBorder="1" applyAlignment="1">
      <alignment horizontal="center" vertical="center" wrapText="1"/>
    </xf>
    <xf numFmtId="0" fontId="16" fillId="5" borderId="33" xfId="0" applyFont="1" applyFill="1" applyBorder="1" applyAlignment="1">
      <alignment horizontal="center" vertical="center" wrapText="1"/>
    </xf>
    <xf numFmtId="0" fontId="38" fillId="9" borderId="18" xfId="1" applyFont="1" applyFill="1" applyBorder="1" applyAlignment="1">
      <alignment horizontal="center" vertical="center" wrapText="1"/>
    </xf>
    <xf numFmtId="0" fontId="38" fillId="9" borderId="19" xfId="1" applyFont="1" applyFill="1" applyBorder="1" applyAlignment="1">
      <alignment horizontal="center" vertical="center" wrapText="1"/>
    </xf>
    <xf numFmtId="0" fontId="38" fillId="9" borderId="41" xfId="1" applyFont="1" applyFill="1" applyBorder="1" applyAlignment="1">
      <alignment horizontal="center" vertical="center" wrapText="1"/>
    </xf>
    <xf numFmtId="167" fontId="35" fillId="2" borderId="5" xfId="0" applyNumberFormat="1" applyFont="1" applyFill="1" applyBorder="1" applyAlignment="1" applyProtection="1">
      <alignment horizontal="center" vertical="center"/>
    </xf>
    <xf numFmtId="167" fontId="35" fillId="2" borderId="6" xfId="0" applyNumberFormat="1" applyFont="1" applyFill="1" applyBorder="1" applyAlignment="1" applyProtection="1">
      <alignment horizontal="center" vertical="center"/>
    </xf>
    <xf numFmtId="167" fontId="35" fillId="2" borderId="39" xfId="0" applyNumberFormat="1" applyFont="1" applyFill="1" applyBorder="1" applyAlignment="1" applyProtection="1">
      <alignment horizontal="center" vertical="center"/>
    </xf>
    <xf numFmtId="166" fontId="6" fillId="2" borderId="34" xfId="0" applyNumberFormat="1" applyFont="1" applyFill="1" applyBorder="1" applyAlignment="1" applyProtection="1">
      <alignment horizontal="left" vertical="center"/>
    </xf>
    <xf numFmtId="166" fontId="6" fillId="2" borderId="38" xfId="0" applyNumberFormat="1" applyFont="1" applyFill="1" applyBorder="1" applyAlignment="1" applyProtection="1">
      <alignment horizontal="left" vertical="center"/>
    </xf>
    <xf numFmtId="0" fontId="44" fillId="4" borderId="24" xfId="4" applyFont="1" applyFill="1" applyBorder="1" applyAlignment="1">
      <alignment horizontal="center" vertical="center"/>
    </xf>
    <xf numFmtId="0" fontId="44" fillId="4" borderId="9" xfId="4" applyFont="1" applyFill="1" applyBorder="1" applyAlignment="1">
      <alignment horizontal="center" vertical="center"/>
    </xf>
    <xf numFmtId="0" fontId="44" fillId="4" borderId="43" xfId="4" applyFont="1" applyFill="1" applyBorder="1" applyAlignment="1">
      <alignment horizontal="center" vertical="center"/>
    </xf>
    <xf numFmtId="0" fontId="0" fillId="18" borderId="66" xfId="0" applyFill="1" applyBorder="1" applyAlignment="1">
      <alignment horizontal="center"/>
    </xf>
    <xf numFmtId="0" fontId="42" fillId="2" borderId="28" xfId="0" applyFont="1" applyFill="1" applyBorder="1" applyAlignment="1">
      <alignment horizontal="center"/>
    </xf>
    <xf numFmtId="49" fontId="2" fillId="0" borderId="62" xfId="4" applyNumberFormat="1" applyFont="1" applyBorder="1" applyAlignment="1">
      <alignment horizontal="center" vertical="center" wrapText="1"/>
    </xf>
    <xf numFmtId="49" fontId="2" fillId="0" borderId="63" xfId="4" applyNumberFormat="1" applyFont="1" applyBorder="1" applyAlignment="1">
      <alignment horizontal="center" vertical="center" wrapText="1"/>
    </xf>
    <xf numFmtId="0" fontId="44" fillId="3" borderId="11" xfId="4" applyFont="1" applyFill="1" applyBorder="1" applyAlignment="1">
      <alignment horizontal="center" vertical="center" wrapText="1"/>
    </xf>
    <xf numFmtId="0" fontId="44" fillId="3" borderId="14" xfId="4" applyFont="1" applyFill="1" applyBorder="1" applyAlignment="1">
      <alignment horizontal="center" vertical="center" wrapText="1"/>
    </xf>
    <xf numFmtId="0" fontId="44" fillId="4" borderId="64" xfId="4" applyFont="1" applyFill="1" applyBorder="1" applyAlignment="1">
      <alignment horizontal="center" vertical="center"/>
    </xf>
    <xf numFmtId="0" fontId="44" fillId="4" borderId="65" xfId="4" applyFont="1" applyFill="1" applyBorder="1" applyAlignment="1">
      <alignment horizontal="center" vertical="center"/>
    </xf>
    <xf numFmtId="0" fontId="44" fillId="4" borderId="63" xfId="4" applyFont="1" applyFill="1" applyBorder="1" applyAlignment="1">
      <alignment horizontal="center" vertical="center"/>
    </xf>
    <xf numFmtId="1" fontId="2" fillId="0" borderId="2" xfId="4" applyNumberFormat="1" applyFont="1" applyBorder="1" applyAlignment="1">
      <alignment horizontal="center" vertical="center" wrapText="1"/>
    </xf>
    <xf numFmtId="1" fontId="2" fillId="0" borderId="11" xfId="4" applyNumberFormat="1" applyFont="1" applyBorder="1" applyAlignment="1">
      <alignment horizontal="center" vertical="center" wrapText="1"/>
    </xf>
    <xf numFmtId="0" fontId="43" fillId="2" borderId="0" xfId="0" applyFont="1" applyFill="1" applyAlignment="1">
      <alignment horizontal="center"/>
    </xf>
    <xf numFmtId="0" fontId="44" fillId="4" borderId="26" xfId="32" applyFont="1" applyFill="1" applyBorder="1" applyAlignment="1">
      <alignment horizontal="center" vertical="center"/>
    </xf>
    <xf numFmtId="0" fontId="44" fillId="4" borderId="5" xfId="32" applyFont="1" applyFill="1" applyBorder="1" applyAlignment="1">
      <alignment horizontal="center" vertical="center"/>
    </xf>
    <xf numFmtId="0" fontId="44" fillId="3" borderId="57" xfId="4" applyFont="1" applyFill="1" applyBorder="1" applyAlignment="1">
      <alignment horizontal="center" vertical="center" wrapText="1"/>
    </xf>
    <xf numFmtId="0" fontId="44" fillId="3" borderId="41" xfId="4" applyFont="1" applyFill="1" applyBorder="1" applyAlignment="1">
      <alignment horizontal="center" vertical="center" wrapText="1"/>
    </xf>
    <xf numFmtId="0" fontId="44" fillId="3" borderId="19" xfId="4" applyFont="1" applyFill="1" applyBorder="1" applyAlignment="1">
      <alignment horizontal="center" vertical="center" wrapText="1"/>
    </xf>
    <xf numFmtId="1" fontId="2" fillId="0" borderId="58" xfId="4" applyNumberFormat="1" applyFont="1" applyBorder="1" applyAlignment="1">
      <alignment horizontal="center" vertical="center" wrapText="1"/>
    </xf>
    <xf numFmtId="1" fontId="2" fillId="0" borderId="60" xfId="4" applyNumberFormat="1" applyFont="1" applyBorder="1" applyAlignment="1">
      <alignment horizontal="center" vertical="center" wrapText="1"/>
    </xf>
    <xf numFmtId="0" fontId="44" fillId="3" borderId="38" xfId="4" applyFont="1" applyFill="1" applyBorder="1" applyAlignment="1">
      <alignment horizontal="center" vertical="center" wrapText="1"/>
    </xf>
    <xf numFmtId="0" fontId="44" fillId="3" borderId="2" xfId="4" applyFont="1" applyFill="1" applyBorder="1" applyAlignment="1">
      <alignment horizontal="center" vertical="center" wrapText="1"/>
    </xf>
    <xf numFmtId="0" fontId="44" fillId="2" borderId="25" xfId="4" applyFont="1" applyFill="1" applyBorder="1" applyAlignment="1">
      <alignment horizontal="center" vertical="center"/>
    </xf>
    <xf numFmtId="0" fontId="44" fillId="2" borderId="52" xfId="4" applyFont="1" applyFill="1" applyBorder="1" applyAlignment="1">
      <alignment horizontal="center" vertical="center"/>
    </xf>
    <xf numFmtId="49" fontId="2" fillId="0" borderId="31" xfId="4" applyNumberFormat="1" applyFont="1" applyBorder="1" applyAlignment="1">
      <alignment horizontal="center" vertical="center" wrapText="1"/>
    </xf>
    <xf numFmtId="49" fontId="2" fillId="0" borderId="61" xfId="4" applyNumberFormat="1" applyFont="1" applyBorder="1" applyAlignment="1">
      <alignment horizontal="center" vertical="center" wrapText="1"/>
    </xf>
    <xf numFmtId="2" fontId="2" fillId="0" borderId="11" xfId="4" applyNumberFormat="1" applyFont="1" applyBorder="1" applyAlignment="1">
      <alignment horizontal="center" vertical="center" wrapText="1"/>
    </xf>
    <xf numFmtId="2" fontId="2" fillId="0" borderId="14" xfId="4" applyNumberFormat="1" applyFont="1" applyBorder="1" applyAlignment="1">
      <alignment horizontal="center" vertical="center" wrapText="1"/>
    </xf>
  </cellXfs>
  <cellStyles count="84">
    <cellStyle name="Euro" xfId="9" xr:uid="{00000000-0005-0000-0000-000000000000}"/>
    <cellStyle name="Euro 2" xfId="10" xr:uid="{00000000-0005-0000-0000-000001000000}"/>
    <cellStyle name="Graphics" xfId="11" xr:uid="{00000000-0005-0000-0000-000002000000}"/>
    <cellStyle name="Millares 10" xfId="12" xr:uid="{00000000-0005-0000-0000-000003000000}"/>
    <cellStyle name="Millares 10 2" xfId="13" xr:uid="{00000000-0005-0000-0000-000004000000}"/>
    <cellStyle name="Millares 11" xfId="14" xr:uid="{00000000-0005-0000-0000-000005000000}"/>
    <cellStyle name="Millares 2" xfId="15" xr:uid="{00000000-0005-0000-0000-000006000000}"/>
    <cellStyle name="Millares 2 2" xfId="16" xr:uid="{00000000-0005-0000-0000-000007000000}"/>
    <cellStyle name="Millares 2 3" xfId="17" xr:uid="{00000000-0005-0000-0000-000008000000}"/>
    <cellStyle name="Millares 2 3 2" xfId="18" xr:uid="{00000000-0005-0000-0000-000009000000}"/>
    <cellStyle name="Millares 3" xfId="19" xr:uid="{00000000-0005-0000-0000-00000A000000}"/>
    <cellStyle name="Millares 3 2" xfId="20" xr:uid="{00000000-0005-0000-0000-00000B000000}"/>
    <cellStyle name="Millares 4" xfId="21" xr:uid="{00000000-0005-0000-0000-00000C000000}"/>
    <cellStyle name="Millares 5" xfId="22" xr:uid="{00000000-0005-0000-0000-00000D000000}"/>
    <cellStyle name="Millares 6" xfId="23" xr:uid="{00000000-0005-0000-0000-00000E000000}"/>
    <cellStyle name="Millares 7" xfId="24" xr:uid="{00000000-0005-0000-0000-00000F000000}"/>
    <cellStyle name="Millares 8" xfId="25" xr:uid="{00000000-0005-0000-0000-000010000000}"/>
    <cellStyle name="Millares 9" xfId="26" xr:uid="{00000000-0005-0000-0000-000011000000}"/>
    <cellStyle name="Moneda 2" xfId="27" xr:uid="{00000000-0005-0000-0000-000012000000}"/>
    <cellStyle name="Moneda 2 2" xfId="28" xr:uid="{00000000-0005-0000-0000-000013000000}"/>
    <cellStyle name="Normal" xfId="0" builtinId="0"/>
    <cellStyle name="Normal 10" xfId="29" xr:uid="{00000000-0005-0000-0000-000015000000}"/>
    <cellStyle name="Normal 11" xfId="30" xr:uid="{00000000-0005-0000-0000-000016000000}"/>
    <cellStyle name="Normal 11 2" xfId="2" xr:uid="{00000000-0005-0000-0000-000017000000}"/>
    <cellStyle name="Normal 12" xfId="31" xr:uid="{00000000-0005-0000-0000-000018000000}"/>
    <cellStyle name="Normal 13" xfId="82" xr:uid="{00000000-0005-0000-0000-000019000000}"/>
    <cellStyle name="Normal 2" xfId="32" xr:uid="{00000000-0005-0000-0000-00001A000000}"/>
    <cellStyle name="Normal 2 2" xfId="1" xr:uid="{00000000-0005-0000-0000-00001B000000}"/>
    <cellStyle name="Normal 2 2 2" xfId="33" xr:uid="{00000000-0005-0000-0000-00001C000000}"/>
    <cellStyle name="Normal 2 2 2 2" xfId="34" xr:uid="{00000000-0005-0000-0000-00001D000000}"/>
    <cellStyle name="Normal 2 2 2 2 2" xfId="35" xr:uid="{00000000-0005-0000-0000-00001E000000}"/>
    <cellStyle name="Normal 2 2 2 2 2 2" xfId="36" xr:uid="{00000000-0005-0000-0000-00001F000000}"/>
    <cellStyle name="Normal 2 2 2 2 3" xfId="37" xr:uid="{00000000-0005-0000-0000-000020000000}"/>
    <cellStyle name="Normal 2 2 2 2 3 2" xfId="38" xr:uid="{00000000-0005-0000-0000-000021000000}"/>
    <cellStyle name="Normal 2 2 2 2_PLAN+REVISADO-+TRANSPARENCIA+GUBERNAMENTAL+(2)" xfId="39" xr:uid="{00000000-0005-0000-0000-000022000000}"/>
    <cellStyle name="Normal 2 2 2 3" xfId="40" xr:uid="{00000000-0005-0000-0000-000023000000}"/>
    <cellStyle name="Normal 2 2 2 4" xfId="41" xr:uid="{00000000-0005-0000-0000-000024000000}"/>
    <cellStyle name="Normal 2 2 2 4 2" xfId="42" xr:uid="{00000000-0005-0000-0000-000025000000}"/>
    <cellStyle name="Normal 2 2_PLAN+REVISADO-+TRANSPARENCIA+GUBERNAMENTAL+(2)" xfId="43" xr:uid="{00000000-0005-0000-0000-000026000000}"/>
    <cellStyle name="Normal 2 3" xfId="44" xr:uid="{00000000-0005-0000-0000-000027000000}"/>
    <cellStyle name="Normal 2 3 2" xfId="45" xr:uid="{00000000-0005-0000-0000-000028000000}"/>
    <cellStyle name="Normal 2 3 3" xfId="46" xr:uid="{00000000-0005-0000-0000-000029000000}"/>
    <cellStyle name="Normal 2 3 4" xfId="47" xr:uid="{00000000-0005-0000-0000-00002A000000}"/>
    <cellStyle name="Normal 2 4" xfId="4" xr:uid="{00000000-0005-0000-0000-00002B000000}"/>
    <cellStyle name="Normal 2 4 2" xfId="48" xr:uid="{00000000-0005-0000-0000-00002C000000}"/>
    <cellStyle name="Normal 2_PLAN+REVISADO-+TRANSPARENCIA+GUBERNAMENTAL+(2)" xfId="49" xr:uid="{00000000-0005-0000-0000-00002D000000}"/>
    <cellStyle name="Normal 3" xfId="50" xr:uid="{00000000-0005-0000-0000-00002E000000}"/>
    <cellStyle name="Normal 3 2" xfId="51" xr:uid="{00000000-0005-0000-0000-00002F000000}"/>
    <cellStyle name="Normal 3 2 2" xfId="52" xr:uid="{00000000-0005-0000-0000-000030000000}"/>
    <cellStyle name="Normal 3 2 3" xfId="53" xr:uid="{00000000-0005-0000-0000-000031000000}"/>
    <cellStyle name="Normal 3 2 4" xfId="54" xr:uid="{00000000-0005-0000-0000-000032000000}"/>
    <cellStyle name="Normal 3 3" xfId="55" xr:uid="{00000000-0005-0000-0000-000033000000}"/>
    <cellStyle name="Normal 3 3 2" xfId="6" xr:uid="{00000000-0005-0000-0000-000034000000}"/>
    <cellStyle name="Normal 3_PLAN+REVISADO-+TRANSPARENCIA+GUBERNAMENTAL+(2)" xfId="56" xr:uid="{00000000-0005-0000-0000-000035000000}"/>
    <cellStyle name="Normal 4" xfId="57" xr:uid="{00000000-0005-0000-0000-000036000000}"/>
    <cellStyle name="Normal 4 2" xfId="7" xr:uid="{00000000-0005-0000-0000-000037000000}"/>
    <cellStyle name="Normal 5" xfId="58" xr:uid="{00000000-0005-0000-0000-000038000000}"/>
    <cellStyle name="Normal 5 2" xfId="59" xr:uid="{00000000-0005-0000-0000-000039000000}"/>
    <cellStyle name="Normal 5 3" xfId="60" xr:uid="{00000000-0005-0000-0000-00003A000000}"/>
    <cellStyle name="Normal 6" xfId="61" xr:uid="{00000000-0005-0000-0000-00003B000000}"/>
    <cellStyle name="Normal 7" xfId="62" xr:uid="{00000000-0005-0000-0000-00003C000000}"/>
    <cellStyle name="Normal 8" xfId="63" xr:uid="{00000000-0005-0000-0000-00003D000000}"/>
    <cellStyle name="Normal 9" xfId="64" xr:uid="{00000000-0005-0000-0000-00003E000000}"/>
    <cellStyle name="Porcentaje" xfId="83" builtinId="5"/>
    <cellStyle name="Porcentual 2" xfId="3" xr:uid="{00000000-0005-0000-0000-000040000000}"/>
    <cellStyle name="Porcentual 2 2" xfId="65" xr:uid="{00000000-0005-0000-0000-000041000000}"/>
    <cellStyle name="Porcentual 2 2 2" xfId="66" xr:uid="{00000000-0005-0000-0000-000042000000}"/>
    <cellStyle name="Porcentual 3" xfId="5" xr:uid="{00000000-0005-0000-0000-000043000000}"/>
    <cellStyle name="Porcentual 3 2" xfId="67" xr:uid="{00000000-0005-0000-0000-000044000000}"/>
    <cellStyle name="Porcentual 3 2 2" xfId="68" xr:uid="{00000000-0005-0000-0000-000045000000}"/>
    <cellStyle name="Porcentual 3 2 2 2" xfId="69" xr:uid="{00000000-0005-0000-0000-000046000000}"/>
    <cellStyle name="Porcentual 3 2 3" xfId="8" xr:uid="{00000000-0005-0000-0000-000047000000}"/>
    <cellStyle name="Porcentual 3 3" xfId="70" xr:uid="{00000000-0005-0000-0000-000048000000}"/>
    <cellStyle name="Porcentual 3 3 2" xfId="71" xr:uid="{00000000-0005-0000-0000-000049000000}"/>
    <cellStyle name="Porcentual 3 3 3" xfId="72" xr:uid="{00000000-0005-0000-0000-00004A000000}"/>
    <cellStyle name="Porcentual 4" xfId="73" xr:uid="{00000000-0005-0000-0000-00004B000000}"/>
    <cellStyle name="Porcentual 4 2" xfId="74" xr:uid="{00000000-0005-0000-0000-00004C000000}"/>
    <cellStyle name="Porcentual 5" xfId="75" xr:uid="{00000000-0005-0000-0000-00004D000000}"/>
    <cellStyle name="Porcentual 6" xfId="76" xr:uid="{00000000-0005-0000-0000-00004E000000}"/>
    <cellStyle name="Porcentual 6 2" xfId="77" xr:uid="{00000000-0005-0000-0000-00004F000000}"/>
    <cellStyle name="Porcentual 7" xfId="78" xr:uid="{00000000-0005-0000-0000-000050000000}"/>
    <cellStyle name="Porcentual 7 2" xfId="79" xr:uid="{00000000-0005-0000-0000-000051000000}"/>
    <cellStyle name="Porcentual 8" xfId="80" xr:uid="{00000000-0005-0000-0000-000052000000}"/>
    <cellStyle name="Porcentual 8 2" xfId="81" xr:uid="{00000000-0005-0000-0000-000053000000}"/>
  </cellStyles>
  <dxfs count="48">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5BD119"/>
        </patternFill>
      </fill>
    </dxf>
    <dxf>
      <fill>
        <patternFill>
          <bgColor rgb="FFFFFF00"/>
        </patternFill>
      </fill>
    </dxf>
    <dxf>
      <fill>
        <patternFill>
          <bgColor rgb="FFFF3737"/>
        </patternFill>
      </fill>
    </dxf>
  </dxfs>
  <tableStyles count="0" defaultTableStyle="TableStyleMedium2" defaultPivotStyle="PivotStyleLight16"/>
  <colors>
    <mruColors>
      <color rgb="FFFEF9F4"/>
      <color rgb="FFFFFF99"/>
      <color rgb="FFFEF4EC"/>
      <color rgb="FFE8F5F8"/>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553708</xdr:colOff>
      <xdr:row>0</xdr:row>
      <xdr:rowOff>0</xdr:rowOff>
    </xdr:from>
    <xdr:to>
      <xdr:col>12</xdr:col>
      <xdr:colOff>2020641</xdr:colOff>
      <xdr:row>5</xdr:row>
      <xdr:rowOff>187642</xdr:rowOff>
    </xdr:to>
    <xdr:pic>
      <xdr:nvPicPr>
        <xdr:cNvPr id="9" name="4 Imagen" descr="Logo solo DIGEIG.JPG">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cstate="print"/>
        <a:srcRect/>
        <a:stretch>
          <a:fillRect/>
        </a:stretch>
      </xdr:blipFill>
      <xdr:spPr bwMode="auto">
        <a:xfrm>
          <a:off x="21489658" y="0"/>
          <a:ext cx="1466933" cy="1311592"/>
        </a:xfrm>
        <a:prstGeom prst="rect">
          <a:avLst/>
        </a:prstGeom>
        <a:noFill/>
        <a:ln w="9525">
          <a:noFill/>
          <a:miter lim="800000"/>
          <a:headEnd/>
          <a:tailEnd/>
        </a:ln>
      </xdr:spPr>
    </xdr:pic>
    <xdr:clientData/>
  </xdr:twoCellAnchor>
  <xdr:twoCellAnchor editAs="oneCell">
    <xdr:from>
      <xdr:col>0</xdr:col>
      <xdr:colOff>438254</xdr:colOff>
      <xdr:row>0</xdr:row>
      <xdr:rowOff>0</xdr:rowOff>
    </xdr:from>
    <xdr:to>
      <xdr:col>1</xdr:col>
      <xdr:colOff>1353952</xdr:colOff>
      <xdr:row>5</xdr:row>
      <xdr:rowOff>222064</xdr:rowOff>
    </xdr:to>
    <xdr:pic>
      <xdr:nvPicPr>
        <xdr:cNvPr id="11" name="4 Imagen" descr="PRESIDENCIA DE LA REP..jpg">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2" cstate="print"/>
        <a:stretch>
          <a:fillRect/>
        </a:stretch>
      </xdr:blipFill>
      <xdr:spPr bwMode="auto">
        <a:xfrm>
          <a:off x="438254" y="0"/>
          <a:ext cx="1525298" cy="134601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rafael.garcia.CNECC\Documents\ANALISTA%20PROYECTO\POA%202011\POA%202011%20FINAL%20CONSOLID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LANES%20DE%20TRABAJO\PLANES%20OPERATIVOS\2011\POA%20GENERAL\POA%202011%20FINAL%20CONSOLI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 POA"/>
      <sheetName val="MEDICION CUMPLIMIENTO"/>
      <sheetName val="RESUMEN - PARTICIPACION"/>
      <sheetName val="RESUMEN GENERAL"/>
      <sheetName val="RES. POR AREA"/>
      <sheetName val="POA GENERAL"/>
      <sheetName val="Hoja1"/>
    </sheetNames>
    <sheetDataSet>
      <sheetData sheetId="0">
        <row r="191">
          <cell r="A191">
            <v>0</v>
          </cell>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row>
        <row r="2787">
          <cell r="A2787">
            <v>0</v>
          </cell>
          <cell r="B2787">
            <v>0</v>
          </cell>
          <cell r="C2787">
            <v>0</v>
          </cell>
          <cell r="D2787">
            <v>0</v>
          </cell>
          <cell r="E2787">
            <v>0</v>
          </cell>
          <cell r="F2787">
            <v>0</v>
          </cell>
          <cell r="G2787">
            <v>0</v>
          </cell>
          <cell r="H2787">
            <v>0</v>
          </cell>
          <cell r="I2787">
            <v>0</v>
          </cell>
          <cell r="J2787">
            <v>0</v>
          </cell>
          <cell r="K2787">
            <v>0</v>
          </cell>
          <cell r="L2787">
            <v>0</v>
          </cell>
          <cell r="M2787">
            <v>0</v>
          </cell>
          <cell r="N2787">
            <v>0</v>
          </cell>
          <cell r="O2787">
            <v>0</v>
          </cell>
        </row>
        <row r="3699">
          <cell r="A3699">
            <v>0</v>
          </cell>
          <cell r="B3699">
            <v>0</v>
          </cell>
          <cell r="C3699">
            <v>0</v>
          </cell>
          <cell r="D3699">
            <v>0</v>
          </cell>
          <cell r="E3699">
            <v>0</v>
          </cell>
          <cell r="F3699">
            <v>0</v>
          </cell>
          <cell r="G3699">
            <v>0</v>
          </cell>
          <cell r="H3699">
            <v>0</v>
          </cell>
          <cell r="I3699">
            <v>0</v>
          </cell>
          <cell r="J3699">
            <v>0</v>
          </cell>
          <cell r="K3699">
            <v>0</v>
          </cell>
          <cell r="L3699">
            <v>0</v>
          </cell>
          <cell r="M3699">
            <v>0</v>
          </cell>
          <cell r="N3699">
            <v>0</v>
          </cell>
          <cell r="O3699">
            <v>0</v>
          </cell>
          <cell r="P3699">
            <v>0</v>
          </cell>
        </row>
        <row r="3700">
          <cell r="A3700">
            <v>0</v>
          </cell>
          <cell r="B3700">
            <v>0</v>
          </cell>
          <cell r="C3700">
            <v>0</v>
          </cell>
          <cell r="D3700">
            <v>0</v>
          </cell>
          <cell r="E3700">
            <v>0</v>
          </cell>
          <cell r="F3700">
            <v>0</v>
          </cell>
          <cell r="G3700">
            <v>0</v>
          </cell>
          <cell r="H3700">
            <v>0</v>
          </cell>
          <cell r="I3700">
            <v>0</v>
          </cell>
          <cell r="J3700">
            <v>0</v>
          </cell>
          <cell r="K3700">
            <v>0</v>
          </cell>
          <cell r="L3700">
            <v>0</v>
          </cell>
          <cell r="M3700">
            <v>0</v>
          </cell>
          <cell r="N3700">
            <v>0</v>
          </cell>
          <cell r="O3700">
            <v>0</v>
          </cell>
          <cell r="P3700">
            <v>0</v>
          </cell>
        </row>
        <row r="3701">
          <cell r="A3701">
            <v>0</v>
          </cell>
          <cell r="B3701">
            <v>0</v>
          </cell>
          <cell r="C3701">
            <v>0</v>
          </cell>
          <cell r="D3701">
            <v>0</v>
          </cell>
          <cell r="E3701">
            <v>0</v>
          </cell>
          <cell r="F3701">
            <v>0</v>
          </cell>
          <cell r="G3701">
            <v>0</v>
          </cell>
          <cell r="H3701">
            <v>0</v>
          </cell>
          <cell r="I3701">
            <v>0</v>
          </cell>
          <cell r="J3701">
            <v>0</v>
          </cell>
          <cell r="K3701">
            <v>0</v>
          </cell>
          <cell r="L3701">
            <v>0</v>
          </cell>
          <cell r="M3701">
            <v>0</v>
          </cell>
          <cell r="N3701">
            <v>0</v>
          </cell>
          <cell r="O3701">
            <v>0</v>
          </cell>
          <cell r="P3701">
            <v>0</v>
          </cell>
        </row>
        <row r="3702">
          <cell r="A3702">
            <v>0</v>
          </cell>
          <cell r="B3702">
            <v>0</v>
          </cell>
          <cell r="C3702">
            <v>0</v>
          </cell>
          <cell r="D3702">
            <v>0</v>
          </cell>
          <cell r="E3702">
            <v>0</v>
          </cell>
          <cell r="F3702">
            <v>0</v>
          </cell>
          <cell r="G3702">
            <v>0</v>
          </cell>
          <cell r="H3702">
            <v>0</v>
          </cell>
          <cell r="I3702">
            <v>0</v>
          </cell>
          <cell r="J3702">
            <v>0</v>
          </cell>
          <cell r="K3702">
            <v>0</v>
          </cell>
          <cell r="L3702">
            <v>0</v>
          </cell>
          <cell r="M3702">
            <v>0</v>
          </cell>
          <cell r="N3702">
            <v>0</v>
          </cell>
          <cell r="O3702">
            <v>0</v>
          </cell>
          <cell r="P3702">
            <v>0</v>
          </cell>
        </row>
        <row r="3703">
          <cell r="A3703">
            <v>0</v>
          </cell>
          <cell r="B3703">
            <v>0</v>
          </cell>
          <cell r="C3703">
            <v>0</v>
          </cell>
          <cell r="D3703">
            <v>0</v>
          </cell>
          <cell r="E3703">
            <v>0</v>
          </cell>
          <cell r="F3703">
            <v>0</v>
          </cell>
          <cell r="G3703">
            <v>0</v>
          </cell>
          <cell r="H3703">
            <v>0</v>
          </cell>
          <cell r="I3703">
            <v>0</v>
          </cell>
          <cell r="J3703">
            <v>0</v>
          </cell>
          <cell r="K3703">
            <v>0</v>
          </cell>
          <cell r="L3703">
            <v>0</v>
          </cell>
          <cell r="M3703">
            <v>0</v>
          </cell>
          <cell r="N3703">
            <v>0</v>
          </cell>
        </row>
        <row r="3704">
          <cell r="A3704">
            <v>0</v>
          </cell>
          <cell r="B3704">
            <v>0</v>
          </cell>
          <cell r="C3704">
            <v>0</v>
          </cell>
          <cell r="D3704">
            <v>0</v>
          </cell>
          <cell r="E3704">
            <v>0</v>
          </cell>
          <cell r="F3704">
            <v>0</v>
          </cell>
          <cell r="G3704">
            <v>0</v>
          </cell>
          <cell r="H3704">
            <v>0</v>
          </cell>
          <cell r="I3704">
            <v>0</v>
          </cell>
          <cell r="J3704">
            <v>0</v>
          </cell>
          <cell r="K3704">
            <v>0</v>
          </cell>
          <cell r="L3704">
            <v>0</v>
          </cell>
          <cell r="M3704">
            <v>0</v>
          </cell>
          <cell r="N3704">
            <v>0</v>
          </cell>
        </row>
        <row r="3705">
          <cell r="A3705">
            <v>0</v>
          </cell>
          <cell r="B3705">
            <v>0</v>
          </cell>
          <cell r="C3705">
            <v>0</v>
          </cell>
          <cell r="D3705">
            <v>0</v>
          </cell>
          <cell r="E3705">
            <v>0</v>
          </cell>
          <cell r="F3705">
            <v>0</v>
          </cell>
          <cell r="G3705">
            <v>0</v>
          </cell>
          <cell r="H3705">
            <v>0</v>
          </cell>
          <cell r="I3705">
            <v>0</v>
          </cell>
          <cell r="J3705">
            <v>0</v>
          </cell>
          <cell r="K3705">
            <v>0</v>
          </cell>
          <cell r="L3705">
            <v>0</v>
          </cell>
          <cell r="M3705">
            <v>0</v>
          </cell>
          <cell r="N3705">
            <v>0</v>
          </cell>
        </row>
      </sheetData>
      <sheetData sheetId="1" refreshError="1"/>
      <sheetData sheetId="2"/>
      <sheetData sheetId="3" refreshError="1"/>
      <sheetData sheetId="4" refreshError="1"/>
      <sheetData sheetId="5">
        <row r="191">
          <cell r="A191">
            <v>0</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GENERAL"/>
      <sheetName val="MEDICION CUMPLIMIENTO"/>
      <sheetName val="RESUMEN - PARTICIPACION"/>
      <sheetName val="RESUMEN GENERAL"/>
      <sheetName val="RES. POR AREA"/>
      <sheetName val="PRELIMINAR POA"/>
    </sheetNames>
    <sheetDataSet>
      <sheetData sheetId="0">
        <row r="191">
          <cell r="A191">
            <v>0</v>
          </cell>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row>
        <row r="2787">
          <cell r="A2787">
            <v>0</v>
          </cell>
          <cell r="B2787">
            <v>0</v>
          </cell>
          <cell r="C2787">
            <v>0</v>
          </cell>
          <cell r="D2787">
            <v>0</v>
          </cell>
          <cell r="E2787">
            <v>0</v>
          </cell>
          <cell r="F2787">
            <v>0</v>
          </cell>
          <cell r="G2787">
            <v>0</v>
          </cell>
          <cell r="H2787">
            <v>0</v>
          </cell>
          <cell r="I2787">
            <v>0</v>
          </cell>
          <cell r="J2787">
            <v>0</v>
          </cell>
          <cell r="K2787">
            <v>0</v>
          </cell>
          <cell r="L2787">
            <v>0</v>
          </cell>
          <cell r="M2787">
            <v>0</v>
          </cell>
          <cell r="N2787">
            <v>0</v>
          </cell>
          <cell r="O2787">
            <v>0</v>
          </cell>
        </row>
        <row r="3699">
          <cell r="A3699">
            <v>0</v>
          </cell>
          <cell r="B3699">
            <v>0</v>
          </cell>
          <cell r="C3699">
            <v>0</v>
          </cell>
          <cell r="D3699">
            <v>0</v>
          </cell>
          <cell r="E3699">
            <v>0</v>
          </cell>
          <cell r="F3699">
            <v>0</v>
          </cell>
          <cell r="G3699">
            <v>0</v>
          </cell>
          <cell r="H3699">
            <v>0</v>
          </cell>
          <cell r="I3699">
            <v>0</v>
          </cell>
          <cell r="J3699">
            <v>0</v>
          </cell>
          <cell r="K3699">
            <v>0</v>
          </cell>
          <cell r="L3699">
            <v>0</v>
          </cell>
          <cell r="M3699">
            <v>0</v>
          </cell>
          <cell r="N3699">
            <v>0</v>
          </cell>
          <cell r="O3699">
            <v>0</v>
          </cell>
          <cell r="P3699">
            <v>0</v>
          </cell>
        </row>
        <row r="3700">
          <cell r="A3700">
            <v>0</v>
          </cell>
          <cell r="B3700">
            <v>0</v>
          </cell>
          <cell r="C3700">
            <v>0</v>
          </cell>
          <cell r="D3700">
            <v>0</v>
          </cell>
          <cell r="E3700">
            <v>0</v>
          </cell>
          <cell r="F3700">
            <v>0</v>
          </cell>
          <cell r="G3700">
            <v>0</v>
          </cell>
          <cell r="H3700">
            <v>0</v>
          </cell>
          <cell r="I3700">
            <v>0</v>
          </cell>
          <cell r="J3700">
            <v>0</v>
          </cell>
          <cell r="K3700">
            <v>0</v>
          </cell>
          <cell r="L3700">
            <v>0</v>
          </cell>
          <cell r="M3700">
            <v>0</v>
          </cell>
          <cell r="N3700">
            <v>0</v>
          </cell>
          <cell r="O3700">
            <v>0</v>
          </cell>
          <cell r="P3700">
            <v>0</v>
          </cell>
        </row>
        <row r="3701">
          <cell r="A3701">
            <v>0</v>
          </cell>
          <cell r="B3701">
            <v>0</v>
          </cell>
          <cell r="C3701">
            <v>0</v>
          </cell>
          <cell r="D3701">
            <v>0</v>
          </cell>
          <cell r="E3701">
            <v>0</v>
          </cell>
          <cell r="F3701">
            <v>0</v>
          </cell>
          <cell r="G3701">
            <v>0</v>
          </cell>
          <cell r="H3701">
            <v>0</v>
          </cell>
          <cell r="I3701">
            <v>0</v>
          </cell>
          <cell r="J3701">
            <v>0</v>
          </cell>
          <cell r="K3701">
            <v>0</v>
          </cell>
          <cell r="L3701">
            <v>0</v>
          </cell>
          <cell r="M3701">
            <v>0</v>
          </cell>
          <cell r="N3701">
            <v>0</v>
          </cell>
          <cell r="O3701">
            <v>0</v>
          </cell>
          <cell r="P3701">
            <v>0</v>
          </cell>
        </row>
        <row r="3702">
          <cell r="A3702">
            <v>0</v>
          </cell>
          <cell r="B3702">
            <v>0</v>
          </cell>
          <cell r="C3702">
            <v>0</v>
          </cell>
          <cell r="D3702">
            <v>0</v>
          </cell>
          <cell r="E3702">
            <v>0</v>
          </cell>
          <cell r="F3702">
            <v>0</v>
          </cell>
          <cell r="G3702">
            <v>0</v>
          </cell>
          <cell r="H3702">
            <v>0</v>
          </cell>
          <cell r="I3702">
            <v>0</v>
          </cell>
          <cell r="J3702">
            <v>0</v>
          </cell>
          <cell r="K3702">
            <v>0</v>
          </cell>
          <cell r="L3702">
            <v>0</v>
          </cell>
          <cell r="M3702">
            <v>0</v>
          </cell>
          <cell r="N3702">
            <v>0</v>
          </cell>
          <cell r="O3702">
            <v>0</v>
          </cell>
          <cell r="P3702">
            <v>0</v>
          </cell>
        </row>
        <row r="3703">
          <cell r="A3703">
            <v>0</v>
          </cell>
          <cell r="B3703">
            <v>0</v>
          </cell>
          <cell r="C3703">
            <v>0</v>
          </cell>
          <cell r="D3703">
            <v>0</v>
          </cell>
          <cell r="E3703">
            <v>0</v>
          </cell>
          <cell r="F3703">
            <v>0</v>
          </cell>
          <cell r="G3703">
            <v>0</v>
          </cell>
          <cell r="H3703">
            <v>0</v>
          </cell>
          <cell r="I3703">
            <v>0</v>
          </cell>
          <cell r="J3703">
            <v>0</v>
          </cell>
          <cell r="K3703">
            <v>0</v>
          </cell>
          <cell r="L3703">
            <v>0</v>
          </cell>
          <cell r="M3703">
            <v>0</v>
          </cell>
          <cell r="N3703">
            <v>0</v>
          </cell>
        </row>
        <row r="3704">
          <cell r="A3704">
            <v>0</v>
          </cell>
          <cell r="B3704">
            <v>0</v>
          </cell>
          <cell r="C3704">
            <v>0</v>
          </cell>
          <cell r="D3704">
            <v>0</v>
          </cell>
          <cell r="E3704">
            <v>0</v>
          </cell>
          <cell r="F3704">
            <v>0</v>
          </cell>
          <cell r="G3704">
            <v>0</v>
          </cell>
          <cell r="H3704">
            <v>0</v>
          </cell>
          <cell r="I3704">
            <v>0</v>
          </cell>
          <cell r="J3704">
            <v>0</v>
          </cell>
          <cell r="K3704">
            <v>0</v>
          </cell>
          <cell r="L3704">
            <v>0</v>
          </cell>
          <cell r="M3704">
            <v>0</v>
          </cell>
          <cell r="N3704">
            <v>0</v>
          </cell>
        </row>
        <row r="3705">
          <cell r="A3705">
            <v>0</v>
          </cell>
          <cell r="B3705">
            <v>0</v>
          </cell>
          <cell r="C3705">
            <v>0</v>
          </cell>
          <cell r="D3705">
            <v>0</v>
          </cell>
          <cell r="E3705">
            <v>0</v>
          </cell>
          <cell r="F3705">
            <v>0</v>
          </cell>
          <cell r="G3705">
            <v>0</v>
          </cell>
          <cell r="H3705">
            <v>0</v>
          </cell>
          <cell r="I3705">
            <v>0</v>
          </cell>
          <cell r="J3705">
            <v>0</v>
          </cell>
          <cell r="K3705">
            <v>0</v>
          </cell>
          <cell r="L3705">
            <v>0</v>
          </cell>
          <cell r="M3705">
            <v>0</v>
          </cell>
          <cell r="N3705">
            <v>0</v>
          </cell>
        </row>
      </sheetData>
      <sheetData sheetId="1"/>
      <sheetData sheetId="2"/>
      <sheetData sheetId="3"/>
      <sheetData sheetId="4"/>
      <sheetData sheetId="5">
        <row r="191">
          <cell r="A191">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W59"/>
  <sheetViews>
    <sheetView showGridLines="0" tabSelected="1" topLeftCell="C11" zoomScale="50" zoomScaleNormal="50" zoomScaleSheetLayoutView="25" zoomScalePageLayoutView="70" workbookViewId="0">
      <pane ySplit="1185" topLeftCell="A2" activePane="bottomLeft"/>
      <selection activeCell="E12" sqref="E1:M1048576"/>
      <selection pane="bottomLeft" activeCell="E52" activeCellId="2" sqref="E18 E46 E52"/>
    </sheetView>
  </sheetViews>
  <sheetFormatPr baseColWidth="10" defaultColWidth="20.7109375" defaultRowHeight="18"/>
  <cols>
    <col min="1" max="1" width="9.140625" style="1" customWidth="1"/>
    <col min="2" max="2" width="57.28515625" style="2" customWidth="1"/>
    <col min="3" max="3" width="30.42578125" style="2" customWidth="1"/>
    <col min="4" max="4" width="24.140625" style="1" customWidth="1"/>
    <col min="5" max="5" width="20.7109375" style="1" customWidth="1"/>
    <col min="6" max="7" width="20.7109375" style="95" customWidth="1"/>
    <col min="8" max="9" width="25.7109375" style="95" customWidth="1"/>
    <col min="10" max="10" width="35.7109375" style="95" customWidth="1"/>
    <col min="11" max="11" width="20.7109375" style="95" customWidth="1"/>
    <col min="12" max="12" width="21.85546875" style="95" customWidth="1"/>
    <col min="13" max="13" width="43.85546875" style="95" customWidth="1"/>
    <col min="14" max="14" width="6.85546875" style="1" customWidth="1"/>
    <col min="15" max="15" width="10.5703125" style="1" customWidth="1"/>
    <col min="16" max="16" width="39.5703125" style="1" customWidth="1"/>
    <col min="17" max="17" width="15" style="1" customWidth="1"/>
    <col min="18" max="18" width="49.85546875" style="1" customWidth="1"/>
    <col min="19" max="19" width="34.7109375" style="1" customWidth="1"/>
    <col min="20" max="16384" width="20.7109375" style="1"/>
  </cols>
  <sheetData>
    <row r="1" spans="1:19" ht="15">
      <c r="A1" s="296"/>
      <c r="B1" s="296"/>
      <c r="C1" s="296"/>
      <c r="D1" s="296"/>
      <c r="E1" s="296"/>
      <c r="F1" s="296"/>
      <c r="G1" s="296"/>
      <c r="H1" s="296"/>
      <c r="I1" s="296"/>
      <c r="J1" s="296"/>
      <c r="K1" s="296"/>
      <c r="L1" s="296"/>
      <c r="M1" s="296"/>
      <c r="N1" s="296"/>
      <c r="O1" s="296"/>
      <c r="P1" s="296"/>
      <c r="Q1" s="9"/>
    </row>
    <row r="2" spans="1:19" ht="15.75">
      <c r="A2" s="271" t="s">
        <v>12</v>
      </c>
      <c r="B2" s="271"/>
      <c r="C2" s="271"/>
      <c r="D2" s="271"/>
      <c r="E2" s="271"/>
      <c r="F2" s="271"/>
      <c r="G2" s="271"/>
      <c r="H2" s="271"/>
      <c r="I2" s="271"/>
      <c r="J2" s="271"/>
      <c r="K2" s="271"/>
      <c r="L2" s="271"/>
      <c r="M2" s="271"/>
      <c r="N2" s="16"/>
      <c r="O2" s="16"/>
      <c r="P2" s="16"/>
      <c r="Q2" s="16"/>
    </row>
    <row r="3" spans="1:19" ht="14.25">
      <c r="A3" s="272" t="s">
        <v>13</v>
      </c>
      <c r="B3" s="272"/>
      <c r="C3" s="272"/>
      <c r="D3" s="272"/>
      <c r="E3" s="272"/>
      <c r="F3" s="272"/>
      <c r="G3" s="272"/>
      <c r="H3" s="272"/>
      <c r="I3" s="272"/>
      <c r="J3" s="272"/>
      <c r="K3" s="272"/>
      <c r="L3" s="272"/>
      <c r="M3" s="272"/>
      <c r="N3" s="17"/>
      <c r="O3" s="17"/>
      <c r="P3" s="17"/>
      <c r="Q3" s="17"/>
    </row>
    <row r="4" spans="1:19" ht="20.25">
      <c r="A4" s="273" t="s">
        <v>17</v>
      </c>
      <c r="B4" s="273"/>
      <c r="C4" s="273"/>
      <c r="D4" s="273"/>
      <c r="E4" s="273"/>
      <c r="F4" s="273"/>
      <c r="G4" s="273"/>
      <c r="H4" s="273"/>
      <c r="I4" s="273"/>
      <c r="J4" s="273"/>
      <c r="K4" s="273"/>
      <c r="L4" s="273"/>
      <c r="M4" s="273"/>
      <c r="N4" s="18"/>
      <c r="O4" s="18"/>
      <c r="P4" s="18"/>
      <c r="Q4" s="18"/>
    </row>
    <row r="5" spans="1:19" ht="20.25">
      <c r="A5" s="273" t="s">
        <v>14</v>
      </c>
      <c r="B5" s="273"/>
      <c r="C5" s="273"/>
      <c r="D5" s="273"/>
      <c r="E5" s="273"/>
      <c r="F5" s="273"/>
      <c r="G5" s="273"/>
      <c r="H5" s="273"/>
      <c r="I5" s="273"/>
      <c r="J5" s="273"/>
      <c r="K5" s="273"/>
      <c r="L5" s="273"/>
      <c r="M5" s="273"/>
      <c r="N5" s="18"/>
      <c r="O5" s="18"/>
      <c r="P5" s="18"/>
      <c r="Q5" s="18"/>
    </row>
    <row r="6" spans="1:19" ht="21.75" thickBot="1">
      <c r="A6" s="10"/>
      <c r="B6" s="11"/>
      <c r="C6" s="11"/>
      <c r="D6" s="12"/>
      <c r="E6" s="12"/>
      <c r="F6" s="88"/>
      <c r="G6" s="88"/>
      <c r="H6" s="88"/>
      <c r="I6" s="89"/>
      <c r="J6" s="89"/>
      <c r="K6" s="89"/>
      <c r="L6" s="89"/>
      <c r="M6" s="90"/>
      <c r="N6" s="13"/>
      <c r="O6" s="13"/>
      <c r="P6" s="12"/>
      <c r="Q6" s="9"/>
    </row>
    <row r="7" spans="1:19" ht="33" customHeight="1" thickBot="1">
      <c r="A7" s="277" t="s">
        <v>15</v>
      </c>
      <c r="B7" s="278"/>
      <c r="C7" s="278"/>
      <c r="D7" s="278"/>
      <c r="E7" s="278"/>
      <c r="F7" s="278"/>
      <c r="G7" s="278"/>
      <c r="H7" s="278"/>
      <c r="I7" s="278"/>
      <c r="J7" s="278"/>
      <c r="K7" s="278"/>
      <c r="L7" s="278"/>
      <c r="M7" s="279"/>
      <c r="N7" s="15"/>
      <c r="O7" s="319" t="s">
        <v>121</v>
      </c>
      <c r="P7" s="320"/>
      <c r="Q7" s="320"/>
      <c r="R7" s="321"/>
    </row>
    <row r="8" spans="1:19" ht="40.5">
      <c r="A8" s="274" t="s">
        <v>16</v>
      </c>
      <c r="B8" s="275"/>
      <c r="C8" s="275"/>
      <c r="D8" s="276"/>
      <c r="E8" s="303" t="s">
        <v>114</v>
      </c>
      <c r="F8" s="304"/>
      <c r="G8" s="304"/>
      <c r="H8" s="305"/>
      <c r="I8" s="300" t="s">
        <v>108</v>
      </c>
      <c r="J8" s="301"/>
      <c r="K8" s="302"/>
      <c r="L8" s="328" t="s">
        <v>135</v>
      </c>
      <c r="M8" s="329"/>
      <c r="N8" s="14"/>
      <c r="O8" s="107" t="s">
        <v>7</v>
      </c>
      <c r="P8" s="105" t="s">
        <v>3</v>
      </c>
      <c r="Q8" s="106" t="s">
        <v>117</v>
      </c>
      <c r="R8" s="108" t="s">
        <v>122</v>
      </c>
      <c r="S8" s="100"/>
    </row>
    <row r="9" spans="1:19" ht="36" customHeight="1" thickBot="1">
      <c r="A9" s="283" t="s">
        <v>128</v>
      </c>
      <c r="B9" s="284"/>
      <c r="C9" s="284"/>
      <c r="D9" s="285"/>
      <c r="E9" s="325">
        <v>43083</v>
      </c>
      <c r="F9" s="326"/>
      <c r="G9" s="326"/>
      <c r="H9" s="327"/>
      <c r="I9" s="312">
        <v>247</v>
      </c>
      <c r="J9" s="313"/>
      <c r="K9" s="314"/>
      <c r="L9" s="286"/>
      <c r="M9" s="287"/>
      <c r="N9" s="14"/>
      <c r="O9" s="109" t="s">
        <v>8</v>
      </c>
      <c r="P9" s="97" t="s">
        <v>2</v>
      </c>
      <c r="Q9" s="102" t="s">
        <v>118</v>
      </c>
      <c r="R9" s="110" t="s">
        <v>123</v>
      </c>
      <c r="S9" s="100"/>
    </row>
    <row r="10" spans="1:19" ht="41.25" thickBot="1">
      <c r="A10" s="298"/>
      <c r="B10" s="298"/>
      <c r="C10" s="298"/>
      <c r="D10" s="298"/>
      <c r="E10" s="298"/>
      <c r="F10" s="298"/>
      <c r="G10" s="298"/>
      <c r="H10" s="298"/>
      <c r="I10" s="298"/>
      <c r="J10" s="298"/>
      <c r="K10" s="298"/>
      <c r="L10" s="298"/>
      <c r="M10" s="298"/>
      <c r="N10" s="298"/>
      <c r="O10" s="109" t="s">
        <v>10</v>
      </c>
      <c r="P10" s="98" t="s">
        <v>9</v>
      </c>
      <c r="Q10" s="103" t="s">
        <v>119</v>
      </c>
      <c r="R10" s="110" t="s">
        <v>124</v>
      </c>
      <c r="S10" s="100"/>
    </row>
    <row r="11" spans="1:19" ht="40.5">
      <c r="A11" s="309" t="s">
        <v>66</v>
      </c>
      <c r="B11" s="310"/>
      <c r="C11" s="310"/>
      <c r="D11" s="310"/>
      <c r="E11" s="310"/>
      <c r="F11" s="310"/>
      <c r="G11" s="311"/>
      <c r="H11" s="306" t="s">
        <v>29</v>
      </c>
      <c r="I11" s="307"/>
      <c r="J11" s="308"/>
      <c r="K11" s="322" t="s">
        <v>27</v>
      </c>
      <c r="L11" s="323"/>
      <c r="M11" s="324"/>
      <c r="N11" s="5"/>
      <c r="O11" s="109" t="s">
        <v>115</v>
      </c>
      <c r="P11" s="99" t="s">
        <v>110</v>
      </c>
      <c r="Q11" s="104" t="s">
        <v>120</v>
      </c>
      <c r="R11" s="110" t="s">
        <v>125</v>
      </c>
    </row>
    <row r="12" spans="1:19" ht="61.5" thickBot="1">
      <c r="A12" s="50" t="s">
        <v>0</v>
      </c>
      <c r="B12" s="51" t="s">
        <v>30</v>
      </c>
      <c r="C12" s="51" t="s">
        <v>1</v>
      </c>
      <c r="D12" s="51" t="s">
        <v>32</v>
      </c>
      <c r="E12" s="20" t="s">
        <v>33</v>
      </c>
      <c r="F12" s="51" t="s">
        <v>31</v>
      </c>
      <c r="G12" s="52" t="s">
        <v>64</v>
      </c>
      <c r="H12" s="47" t="s">
        <v>65</v>
      </c>
      <c r="I12" s="48" t="s">
        <v>5</v>
      </c>
      <c r="J12" s="49" t="s">
        <v>6</v>
      </c>
      <c r="K12" s="45" t="s">
        <v>28</v>
      </c>
      <c r="L12" s="54" t="s">
        <v>67</v>
      </c>
      <c r="M12" s="46" t="s">
        <v>11</v>
      </c>
      <c r="N12" s="5"/>
      <c r="O12" s="111" t="s">
        <v>112</v>
      </c>
      <c r="P12" s="175" t="s">
        <v>116</v>
      </c>
      <c r="Q12" s="280"/>
      <c r="R12" s="281"/>
    </row>
    <row r="13" spans="1:19" ht="24" customHeight="1" thickBot="1">
      <c r="A13" s="242" t="s">
        <v>34</v>
      </c>
      <c r="B13" s="243"/>
      <c r="C13" s="243"/>
      <c r="D13" s="243"/>
      <c r="E13" s="243"/>
      <c r="F13" s="282"/>
      <c r="G13" s="243"/>
      <c r="H13" s="243"/>
      <c r="I13" s="243"/>
      <c r="J13" s="243"/>
      <c r="K13" s="243"/>
      <c r="L13" s="243"/>
      <c r="M13" s="244"/>
      <c r="N13" s="5"/>
      <c r="O13" s="101"/>
    </row>
    <row r="14" spans="1:19" ht="162.75" thickBot="1">
      <c r="A14" s="55">
        <v>1</v>
      </c>
      <c r="B14" s="56" t="s">
        <v>18</v>
      </c>
      <c r="C14" s="59" t="s">
        <v>68</v>
      </c>
      <c r="D14" s="63" t="s">
        <v>86</v>
      </c>
      <c r="E14" s="113">
        <v>3</v>
      </c>
      <c r="F14" s="113" t="s">
        <v>129</v>
      </c>
      <c r="G14" s="114">
        <v>2</v>
      </c>
      <c r="H14" s="164">
        <v>1</v>
      </c>
      <c r="I14" s="165">
        <v>43138</v>
      </c>
      <c r="J14" s="115" t="s">
        <v>136</v>
      </c>
      <c r="K14" s="116" t="s">
        <v>2</v>
      </c>
      <c r="L14" s="117">
        <v>1.5</v>
      </c>
      <c r="M14" s="118" t="s">
        <v>174</v>
      </c>
      <c r="N14" s="5"/>
      <c r="O14" s="101"/>
    </row>
    <row r="15" spans="1:19" ht="156" customHeight="1" thickBot="1">
      <c r="A15" s="57">
        <v>2</v>
      </c>
      <c r="B15" s="24" t="s">
        <v>19</v>
      </c>
      <c r="C15" s="24" t="s">
        <v>69</v>
      </c>
      <c r="D15" s="64" t="s">
        <v>91</v>
      </c>
      <c r="E15" s="119">
        <v>7</v>
      </c>
      <c r="F15" s="119" t="s">
        <v>130</v>
      </c>
      <c r="G15" s="120">
        <v>4</v>
      </c>
      <c r="H15" s="164">
        <v>1</v>
      </c>
      <c r="I15" s="165">
        <v>43119</v>
      </c>
      <c r="J15" s="121" t="s">
        <v>137</v>
      </c>
      <c r="K15" s="122" t="s">
        <v>2</v>
      </c>
      <c r="L15" s="123">
        <v>1.75</v>
      </c>
      <c r="M15" s="124" t="s">
        <v>174</v>
      </c>
      <c r="N15" s="19"/>
      <c r="O15" s="101"/>
    </row>
    <row r="16" spans="1:19" s="3" customFormat="1" ht="160.5" customHeight="1">
      <c r="A16" s="57">
        <v>3</v>
      </c>
      <c r="B16" s="76" t="s">
        <v>126</v>
      </c>
      <c r="C16" s="24" t="s">
        <v>70</v>
      </c>
      <c r="D16" s="65" t="s">
        <v>87</v>
      </c>
      <c r="E16" s="29">
        <v>7</v>
      </c>
      <c r="F16" s="29" t="s">
        <v>131</v>
      </c>
      <c r="G16" s="125">
        <v>3</v>
      </c>
      <c r="H16" s="166">
        <v>1</v>
      </c>
      <c r="I16" s="167">
        <v>43147</v>
      </c>
      <c r="J16" s="121" t="s">
        <v>138</v>
      </c>
      <c r="K16" s="122" t="s">
        <v>2</v>
      </c>
      <c r="L16" s="123">
        <v>2.33</v>
      </c>
      <c r="M16" s="124" t="s">
        <v>174</v>
      </c>
      <c r="N16" s="6"/>
    </row>
    <row r="17" spans="1:23" s="3" customFormat="1" ht="37.5" customHeight="1">
      <c r="A17" s="258">
        <v>4</v>
      </c>
      <c r="B17" s="76" t="s">
        <v>20</v>
      </c>
      <c r="C17" s="239" t="s">
        <v>90</v>
      </c>
      <c r="D17" s="239" t="s">
        <v>89</v>
      </c>
      <c r="E17" s="126">
        <v>3</v>
      </c>
      <c r="F17" s="127"/>
      <c r="G17" s="128"/>
      <c r="H17" s="129"/>
      <c r="I17" s="169"/>
      <c r="J17" s="70"/>
      <c r="K17" s="199"/>
      <c r="L17" s="177"/>
      <c r="M17" s="178"/>
      <c r="N17" s="6"/>
    </row>
    <row r="18" spans="1:23" s="3" customFormat="1" ht="174.75" customHeight="1">
      <c r="A18" s="259"/>
      <c r="B18" s="28" t="s">
        <v>21</v>
      </c>
      <c r="C18" s="240"/>
      <c r="D18" s="240"/>
      <c r="E18" s="133">
        <v>1</v>
      </c>
      <c r="F18" s="221" t="s">
        <v>130</v>
      </c>
      <c r="G18" s="170">
        <v>4</v>
      </c>
      <c r="H18" s="169">
        <v>2</v>
      </c>
      <c r="I18" s="169" t="s">
        <v>139</v>
      </c>
      <c r="J18" s="71" t="s">
        <v>140</v>
      </c>
      <c r="K18" s="176" t="s">
        <v>2</v>
      </c>
      <c r="L18" s="222">
        <v>0.25</v>
      </c>
      <c r="M18" s="124" t="s">
        <v>175</v>
      </c>
      <c r="N18" s="6"/>
    </row>
    <row r="19" spans="1:23" s="3" customFormat="1" ht="210" customHeight="1">
      <c r="A19" s="299"/>
      <c r="B19" s="163" t="s">
        <v>22</v>
      </c>
      <c r="C19" s="315"/>
      <c r="D19" s="315"/>
      <c r="E19" s="133">
        <v>2</v>
      </c>
      <c r="F19" s="134" t="s">
        <v>129</v>
      </c>
      <c r="G19" s="168">
        <v>2</v>
      </c>
      <c r="H19" s="169">
        <v>1</v>
      </c>
      <c r="I19" s="171">
        <v>43140</v>
      </c>
      <c r="J19" s="71" t="s">
        <v>141</v>
      </c>
      <c r="K19" s="176" t="s">
        <v>2</v>
      </c>
      <c r="L19" s="179">
        <v>1</v>
      </c>
      <c r="M19" s="180" t="s">
        <v>174</v>
      </c>
      <c r="N19" s="6"/>
    </row>
    <row r="20" spans="1:23" s="3" customFormat="1" ht="23.25" customHeight="1">
      <c r="A20" s="258">
        <v>5</v>
      </c>
      <c r="B20" s="25" t="s">
        <v>23</v>
      </c>
      <c r="C20" s="239" t="s">
        <v>71</v>
      </c>
      <c r="D20" s="239" t="s">
        <v>88</v>
      </c>
      <c r="E20" s="126">
        <v>10</v>
      </c>
      <c r="F20" s="127"/>
      <c r="G20" s="128"/>
      <c r="H20" s="268">
        <v>1</v>
      </c>
      <c r="I20" s="291">
        <v>43131</v>
      </c>
      <c r="J20" s="70"/>
      <c r="K20" s="199"/>
      <c r="L20" s="177"/>
      <c r="M20" s="178"/>
      <c r="N20" s="6"/>
    </row>
    <row r="21" spans="1:23" s="3" customFormat="1" ht="78.75" customHeight="1">
      <c r="A21" s="259"/>
      <c r="B21" s="26" t="s">
        <v>24</v>
      </c>
      <c r="C21" s="240"/>
      <c r="D21" s="240"/>
      <c r="E21" s="130">
        <v>5</v>
      </c>
      <c r="F21" s="131" t="s">
        <v>130</v>
      </c>
      <c r="G21" s="132">
        <v>1</v>
      </c>
      <c r="H21" s="269"/>
      <c r="I21" s="292"/>
      <c r="J21" s="169" t="s">
        <v>142</v>
      </c>
      <c r="K21" s="182" t="s">
        <v>2</v>
      </c>
      <c r="L21" s="183">
        <v>1.25</v>
      </c>
      <c r="M21" s="180" t="s">
        <v>174</v>
      </c>
      <c r="N21" s="6"/>
    </row>
    <row r="22" spans="1:23" s="3" customFormat="1" ht="156" customHeight="1">
      <c r="A22" s="259"/>
      <c r="B22" s="27" t="s">
        <v>25</v>
      </c>
      <c r="C22" s="240"/>
      <c r="D22" s="240"/>
      <c r="E22" s="130">
        <v>2</v>
      </c>
      <c r="F22" s="131" t="s">
        <v>117</v>
      </c>
      <c r="G22" s="132">
        <v>1</v>
      </c>
      <c r="H22" s="269"/>
      <c r="I22" s="292"/>
      <c r="J22" s="169" t="s">
        <v>143</v>
      </c>
      <c r="K22" s="182" t="s">
        <v>3</v>
      </c>
      <c r="L22" s="183">
        <v>2</v>
      </c>
      <c r="M22" s="181"/>
      <c r="N22" s="6"/>
    </row>
    <row r="23" spans="1:23" s="3" customFormat="1" ht="115.5" customHeight="1" thickBot="1">
      <c r="A23" s="260"/>
      <c r="B23" s="58" t="s">
        <v>26</v>
      </c>
      <c r="C23" s="241"/>
      <c r="D23" s="241"/>
      <c r="E23" s="135">
        <v>3</v>
      </c>
      <c r="F23" s="136" t="s">
        <v>132</v>
      </c>
      <c r="G23" s="137">
        <v>2</v>
      </c>
      <c r="H23" s="270"/>
      <c r="I23" s="293"/>
      <c r="J23" s="169" t="s">
        <v>144</v>
      </c>
      <c r="K23" s="184" t="s">
        <v>2</v>
      </c>
      <c r="L23" s="185">
        <v>1.5</v>
      </c>
      <c r="M23" s="180" t="s">
        <v>174</v>
      </c>
      <c r="N23" s="6"/>
    </row>
    <row r="24" spans="1:23" s="3" customFormat="1" ht="28.5" customHeight="1" thickBot="1">
      <c r="A24" s="242" t="s">
        <v>35</v>
      </c>
      <c r="B24" s="243"/>
      <c r="C24" s="243"/>
      <c r="D24" s="243"/>
      <c r="E24" s="243"/>
      <c r="F24" s="243"/>
      <c r="G24" s="243"/>
      <c r="H24" s="243"/>
      <c r="I24" s="243"/>
      <c r="J24" s="243"/>
      <c r="K24" s="243"/>
      <c r="L24" s="243"/>
      <c r="M24" s="244"/>
      <c r="N24" s="7"/>
      <c r="O24" s="4"/>
      <c r="P24" s="4"/>
    </row>
    <row r="25" spans="1:23" s="3" customFormat="1" ht="75" customHeight="1">
      <c r="A25" s="82">
        <v>6</v>
      </c>
      <c r="B25" s="87" t="s">
        <v>36</v>
      </c>
      <c r="C25" s="87" t="s">
        <v>72</v>
      </c>
      <c r="D25" s="84" t="s">
        <v>92</v>
      </c>
      <c r="E25" s="82">
        <v>8</v>
      </c>
      <c r="F25" s="82" t="s">
        <v>133</v>
      </c>
      <c r="G25" s="82">
        <v>4</v>
      </c>
      <c r="H25" s="138"/>
      <c r="I25" s="138"/>
      <c r="J25" s="138"/>
      <c r="K25" s="139" t="s">
        <v>110</v>
      </c>
      <c r="L25" s="139"/>
      <c r="M25" s="140"/>
      <c r="N25" s="7"/>
    </row>
    <row r="26" spans="1:23" s="4" customFormat="1" ht="144">
      <c r="A26" s="29">
        <v>7</v>
      </c>
      <c r="B26" s="28" t="s">
        <v>37</v>
      </c>
      <c r="C26" s="28" t="s">
        <v>73</v>
      </c>
      <c r="D26" s="65" t="s">
        <v>93</v>
      </c>
      <c r="E26" s="29">
        <v>7</v>
      </c>
      <c r="F26" s="29" t="s">
        <v>118</v>
      </c>
      <c r="G26" s="29">
        <v>1</v>
      </c>
      <c r="H26" s="141"/>
      <c r="I26" s="141"/>
      <c r="J26" s="141"/>
      <c r="K26" s="123" t="s">
        <v>110</v>
      </c>
      <c r="L26" s="123"/>
      <c r="M26" s="142"/>
      <c r="N26" s="7"/>
      <c r="O26" s="3"/>
      <c r="P26" s="3"/>
      <c r="W26" s="91"/>
    </row>
    <row r="27" spans="1:23" s="3" customFormat="1" ht="72.75" thickBot="1">
      <c r="A27" s="30">
        <v>8</v>
      </c>
      <c r="B27" s="76" t="s">
        <v>38</v>
      </c>
      <c r="C27" s="59" t="s">
        <v>74</v>
      </c>
      <c r="D27" s="83" t="s">
        <v>94</v>
      </c>
      <c r="E27" s="30" t="s">
        <v>112</v>
      </c>
      <c r="F27" s="30" t="s">
        <v>112</v>
      </c>
      <c r="G27" s="30" t="s">
        <v>112</v>
      </c>
      <c r="H27" s="143"/>
      <c r="I27" s="143"/>
      <c r="J27" s="143"/>
      <c r="K27" s="144" t="s">
        <v>112</v>
      </c>
      <c r="L27" s="144"/>
      <c r="M27" s="145"/>
      <c r="N27" s="8"/>
    </row>
    <row r="28" spans="1:23" s="3" customFormat="1" ht="24" customHeight="1" thickBot="1">
      <c r="A28" s="294" t="s">
        <v>39</v>
      </c>
      <c r="B28" s="282"/>
      <c r="C28" s="282"/>
      <c r="D28" s="282"/>
      <c r="E28" s="282"/>
      <c r="F28" s="282"/>
      <c r="G28" s="282"/>
      <c r="H28" s="282"/>
      <c r="I28" s="282"/>
      <c r="J28" s="282"/>
      <c r="K28" s="282"/>
      <c r="L28" s="282"/>
      <c r="M28" s="295"/>
      <c r="N28" s="8"/>
    </row>
    <row r="29" spans="1:23" s="3" customFormat="1" ht="33.75" customHeight="1">
      <c r="A29" s="261">
        <v>9</v>
      </c>
      <c r="B29" s="60" t="s">
        <v>40</v>
      </c>
      <c r="C29" s="316" t="s">
        <v>75</v>
      </c>
      <c r="D29" s="288" t="s">
        <v>127</v>
      </c>
      <c r="E29" s="33">
        <v>7</v>
      </c>
      <c r="F29" s="92"/>
      <c r="G29" s="92"/>
      <c r="H29" s="224"/>
      <c r="I29" s="224"/>
      <c r="J29" s="146"/>
      <c r="K29" s="199"/>
      <c r="L29" s="223"/>
      <c r="M29" s="223"/>
      <c r="N29" s="8"/>
    </row>
    <row r="30" spans="1:23" s="3" customFormat="1" ht="55.5" customHeight="1">
      <c r="A30" s="262"/>
      <c r="B30" s="61" t="s">
        <v>51</v>
      </c>
      <c r="C30" s="317"/>
      <c r="D30" s="256"/>
      <c r="E30" s="85" t="s">
        <v>112</v>
      </c>
      <c r="F30" s="81" t="s">
        <v>112</v>
      </c>
      <c r="G30" s="81" t="s">
        <v>112</v>
      </c>
      <c r="H30" s="225"/>
      <c r="I30" s="225"/>
      <c r="J30" s="147"/>
      <c r="K30" s="144" t="s">
        <v>112</v>
      </c>
      <c r="L30" s="192"/>
      <c r="M30" s="192"/>
      <c r="N30" s="7"/>
    </row>
    <row r="31" spans="1:23" s="3" customFormat="1" ht="51" customHeight="1">
      <c r="A31" s="262"/>
      <c r="B31" s="61" t="s">
        <v>52</v>
      </c>
      <c r="C31" s="317"/>
      <c r="D31" s="256"/>
      <c r="E31" s="85">
        <v>3</v>
      </c>
      <c r="F31" s="81" t="s">
        <v>119</v>
      </c>
      <c r="G31" s="81">
        <v>1</v>
      </c>
      <c r="H31" s="225"/>
      <c r="I31" s="225"/>
      <c r="J31" s="147"/>
      <c r="K31" s="197" t="s">
        <v>110</v>
      </c>
      <c r="L31" s="192"/>
      <c r="M31" s="192"/>
      <c r="N31" s="8"/>
    </row>
    <row r="32" spans="1:23" s="3" customFormat="1" ht="24.75" customHeight="1">
      <c r="A32" s="262"/>
      <c r="B32" s="235" t="s">
        <v>53</v>
      </c>
      <c r="C32" s="317"/>
      <c r="D32" s="256"/>
      <c r="E32" s="264">
        <v>4</v>
      </c>
      <c r="F32" s="81"/>
      <c r="G32" s="81"/>
      <c r="H32" s="225"/>
      <c r="I32" s="225"/>
      <c r="J32" s="147"/>
      <c r="K32" s="289" t="s">
        <v>110</v>
      </c>
      <c r="L32" s="192"/>
      <c r="M32" s="192"/>
      <c r="N32" s="8"/>
    </row>
    <row r="33" spans="1:49" s="3" customFormat="1" ht="41.25" customHeight="1">
      <c r="A33" s="263"/>
      <c r="B33" s="236"/>
      <c r="C33" s="318"/>
      <c r="D33" s="257"/>
      <c r="E33" s="297"/>
      <c r="F33" s="82" t="s">
        <v>134</v>
      </c>
      <c r="G33" s="82">
        <v>2</v>
      </c>
      <c r="H33" s="226"/>
      <c r="I33" s="226"/>
      <c r="J33" s="148"/>
      <c r="K33" s="290"/>
      <c r="L33" s="193"/>
      <c r="M33" s="193"/>
      <c r="N33" s="7"/>
    </row>
    <row r="34" spans="1:49" s="3" customFormat="1" ht="27.75" customHeight="1">
      <c r="A34" s="252">
        <v>10</v>
      </c>
      <c r="B34" s="38" t="s">
        <v>41</v>
      </c>
      <c r="C34" s="255" t="s">
        <v>76</v>
      </c>
      <c r="D34" s="255" t="s">
        <v>96</v>
      </c>
      <c r="E34" s="34">
        <v>8</v>
      </c>
      <c r="F34" s="30"/>
      <c r="G34" s="30"/>
      <c r="H34" s="248">
        <v>2</v>
      </c>
      <c r="I34" s="251" t="s">
        <v>152</v>
      </c>
      <c r="J34" s="149"/>
      <c r="K34" s="199"/>
      <c r="L34" s="233"/>
      <c r="M34" s="191"/>
      <c r="N34" s="7"/>
      <c r="O34" s="4"/>
      <c r="P34" s="4"/>
    </row>
    <row r="35" spans="1:49" s="3" customFormat="1" ht="37.5" customHeight="1" thickBot="1">
      <c r="A35" s="252"/>
      <c r="B35" s="32" t="s">
        <v>57</v>
      </c>
      <c r="C35" s="256"/>
      <c r="D35" s="256"/>
      <c r="E35" s="264" t="s">
        <v>112</v>
      </c>
      <c r="F35" s="81" t="s">
        <v>112</v>
      </c>
      <c r="G35" s="81" t="s">
        <v>112</v>
      </c>
      <c r="H35" s="249"/>
      <c r="I35" s="249"/>
      <c r="J35" s="147"/>
      <c r="K35" s="195" t="s">
        <v>112</v>
      </c>
      <c r="L35" s="234"/>
      <c r="M35" s="192"/>
      <c r="N35" s="8"/>
      <c r="O35" s="4"/>
      <c r="P35" s="4"/>
    </row>
    <row r="36" spans="1:49" s="4" customFormat="1" ht="37.5" customHeight="1" thickBot="1">
      <c r="A36" s="252"/>
      <c r="B36" s="172" t="s">
        <v>56</v>
      </c>
      <c r="C36" s="256"/>
      <c r="D36" s="256"/>
      <c r="E36" s="264"/>
      <c r="F36" s="81" t="s">
        <v>112</v>
      </c>
      <c r="G36" s="81" t="s">
        <v>112</v>
      </c>
      <c r="H36" s="249"/>
      <c r="I36" s="249"/>
      <c r="J36" s="147"/>
      <c r="K36" s="196" t="s">
        <v>112</v>
      </c>
      <c r="L36" s="185"/>
      <c r="M36" s="192"/>
      <c r="N36" s="8"/>
      <c r="O36" s="3"/>
      <c r="P36" s="3"/>
    </row>
    <row r="37" spans="1:49" s="4" customFormat="1" ht="286.5" customHeight="1" thickBot="1">
      <c r="A37" s="253"/>
      <c r="B37" s="23" t="s">
        <v>54</v>
      </c>
      <c r="C37" s="256"/>
      <c r="D37" s="256"/>
      <c r="E37" s="85">
        <v>4</v>
      </c>
      <c r="F37" s="81" t="s">
        <v>117</v>
      </c>
      <c r="G37" s="81">
        <v>1</v>
      </c>
      <c r="H37" s="249"/>
      <c r="I37" s="249"/>
      <c r="J37" s="173" t="s">
        <v>153</v>
      </c>
      <c r="K37" s="186" t="s">
        <v>3</v>
      </c>
      <c r="L37" s="185">
        <v>4</v>
      </c>
      <c r="M37" s="192"/>
      <c r="N37" s="7"/>
      <c r="O37" s="3"/>
      <c r="P37" s="3"/>
    </row>
    <row r="38" spans="1:49" s="3" customFormat="1" ht="56.25" customHeight="1" thickBot="1">
      <c r="A38" s="254"/>
      <c r="B38" s="87" t="s">
        <v>55</v>
      </c>
      <c r="C38" s="257"/>
      <c r="D38" s="257"/>
      <c r="E38" s="86">
        <v>4</v>
      </c>
      <c r="F38" s="82" t="s">
        <v>118</v>
      </c>
      <c r="G38" s="82">
        <v>1</v>
      </c>
      <c r="H38" s="250"/>
      <c r="I38" s="250"/>
      <c r="J38" s="148"/>
      <c r="K38" s="190" t="s">
        <v>110</v>
      </c>
      <c r="L38" s="185"/>
      <c r="M38" s="193"/>
      <c r="N38" s="7"/>
    </row>
    <row r="39" spans="1:49" s="3" customFormat="1" ht="93.75" customHeight="1" thickBot="1">
      <c r="A39" s="245">
        <v>11</v>
      </c>
      <c r="B39" s="35" t="s">
        <v>58</v>
      </c>
      <c r="C39" s="230" t="s">
        <v>77</v>
      </c>
      <c r="D39" s="74" t="s">
        <v>97</v>
      </c>
      <c r="E39" s="150">
        <v>4</v>
      </c>
      <c r="F39" s="78" t="s">
        <v>118</v>
      </c>
      <c r="G39" s="78">
        <v>1</v>
      </c>
      <c r="H39" s="151"/>
      <c r="I39" s="151"/>
      <c r="J39" s="155"/>
      <c r="K39" s="194" t="s">
        <v>110</v>
      </c>
      <c r="L39" s="185"/>
      <c r="M39" s="152"/>
      <c r="N39" s="7"/>
    </row>
    <row r="40" spans="1:49" s="3" customFormat="1" ht="172.5" customHeight="1" thickBot="1">
      <c r="A40" s="246"/>
      <c r="B40" s="36" t="s">
        <v>42</v>
      </c>
      <c r="C40" s="237"/>
      <c r="D40" s="53" t="s">
        <v>98</v>
      </c>
      <c r="E40" s="37">
        <v>3</v>
      </c>
      <c r="F40" s="37" t="s">
        <v>130</v>
      </c>
      <c r="G40" s="37">
        <v>1</v>
      </c>
      <c r="H40" s="73">
        <v>1</v>
      </c>
      <c r="I40" s="174">
        <v>43181</v>
      </c>
      <c r="J40" s="153" t="s">
        <v>145</v>
      </c>
      <c r="K40" s="187" t="s">
        <v>2</v>
      </c>
      <c r="L40" s="185">
        <v>0.75</v>
      </c>
      <c r="M40" s="180" t="s">
        <v>174</v>
      </c>
      <c r="N40" s="7"/>
    </row>
    <row r="41" spans="1:49" s="22" customFormat="1" ht="111" customHeight="1">
      <c r="A41" s="37">
        <v>12</v>
      </c>
      <c r="B41" s="23" t="s">
        <v>43</v>
      </c>
      <c r="C41" s="53" t="s">
        <v>78</v>
      </c>
      <c r="D41" s="53" t="s">
        <v>100</v>
      </c>
      <c r="E41" s="37">
        <v>3</v>
      </c>
      <c r="F41" s="37" t="s">
        <v>119</v>
      </c>
      <c r="G41" s="37">
        <v>1</v>
      </c>
      <c r="H41" s="155"/>
      <c r="I41" s="155"/>
      <c r="J41" s="155"/>
      <c r="K41" s="188" t="s">
        <v>110</v>
      </c>
      <c r="L41" s="156"/>
      <c r="M41" s="156"/>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row>
    <row r="42" spans="1:49" s="22" customFormat="1" ht="93" customHeight="1">
      <c r="A42" s="37">
        <v>13</v>
      </c>
      <c r="B42" s="76" t="s">
        <v>44</v>
      </c>
      <c r="C42" s="74" t="s">
        <v>95</v>
      </c>
      <c r="D42" s="53" t="s">
        <v>99</v>
      </c>
      <c r="E42" s="37">
        <v>3</v>
      </c>
      <c r="F42" s="37" t="s">
        <v>120</v>
      </c>
      <c r="G42" s="37">
        <v>1</v>
      </c>
      <c r="H42" s="155"/>
      <c r="I42" s="155"/>
      <c r="J42" s="155"/>
      <c r="K42" s="188" t="s">
        <v>110</v>
      </c>
      <c r="L42" s="156"/>
      <c r="M42" s="156"/>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row>
    <row r="43" spans="1:49" s="22" customFormat="1" ht="75" customHeight="1">
      <c r="A43" s="245">
        <v>14</v>
      </c>
      <c r="B43" s="31" t="s">
        <v>45</v>
      </c>
      <c r="C43" s="230" t="s">
        <v>79</v>
      </c>
      <c r="D43" s="230" t="s">
        <v>101</v>
      </c>
      <c r="E43" s="78">
        <v>7</v>
      </c>
      <c r="F43" s="78" t="s">
        <v>120</v>
      </c>
      <c r="G43" s="78">
        <v>1</v>
      </c>
      <c r="H43" s="151"/>
      <c r="I43" s="151"/>
      <c r="J43" s="151"/>
      <c r="K43" s="265" t="s">
        <v>110</v>
      </c>
      <c r="L43" s="227"/>
      <c r="M43" s="152"/>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row>
    <row r="44" spans="1:49" s="22" customFormat="1" ht="23.25">
      <c r="A44" s="247"/>
      <c r="B44" s="38" t="s">
        <v>46</v>
      </c>
      <c r="C44" s="231"/>
      <c r="D44" s="231"/>
      <c r="E44" s="41">
        <v>2</v>
      </c>
      <c r="F44" s="80"/>
      <c r="G44" s="80"/>
      <c r="H44" s="157"/>
      <c r="I44" s="157"/>
      <c r="J44" s="157"/>
      <c r="K44" s="266"/>
      <c r="L44" s="228"/>
      <c r="M44" s="158"/>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row>
    <row r="45" spans="1:49" s="22" customFormat="1" ht="37.5">
      <c r="A45" s="247"/>
      <c r="B45" s="39" t="s">
        <v>47</v>
      </c>
      <c r="C45" s="231"/>
      <c r="D45" s="231"/>
      <c r="E45" s="41">
        <v>2</v>
      </c>
      <c r="F45" s="80"/>
      <c r="G45" s="80"/>
      <c r="H45" s="157"/>
      <c r="I45" s="157"/>
      <c r="J45" s="157"/>
      <c r="K45" s="266"/>
      <c r="L45" s="228"/>
      <c r="M45" s="158"/>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row>
    <row r="46" spans="1:49" s="22" customFormat="1" ht="23.25">
      <c r="A46" s="247"/>
      <c r="B46" s="39" t="s">
        <v>48</v>
      </c>
      <c r="C46" s="231"/>
      <c r="D46" s="231"/>
      <c r="E46" s="41">
        <v>1</v>
      </c>
      <c r="F46" s="80"/>
      <c r="G46" s="80"/>
      <c r="H46" s="157"/>
      <c r="I46" s="157"/>
      <c r="J46" s="157"/>
      <c r="K46" s="266"/>
      <c r="L46" s="228"/>
      <c r="M46" s="158"/>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row>
    <row r="47" spans="1:49" s="22" customFormat="1" ht="23.25">
      <c r="A47" s="246"/>
      <c r="B47" s="40" t="s">
        <v>49</v>
      </c>
      <c r="C47" s="232"/>
      <c r="D47" s="232"/>
      <c r="E47" s="42">
        <v>2</v>
      </c>
      <c r="F47" s="79"/>
      <c r="G47" s="79"/>
      <c r="H47" s="153"/>
      <c r="I47" s="153"/>
      <c r="J47" s="153"/>
      <c r="K47" s="267"/>
      <c r="L47" s="229"/>
      <c r="M47" s="154"/>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row>
    <row r="48" spans="1:49" s="22" customFormat="1" ht="108.75" thickBot="1">
      <c r="A48" s="78">
        <v>15</v>
      </c>
      <c r="B48" s="77" t="s">
        <v>50</v>
      </c>
      <c r="C48" s="75" t="s">
        <v>80</v>
      </c>
      <c r="D48" s="74" t="s">
        <v>102</v>
      </c>
      <c r="E48" s="78">
        <v>5</v>
      </c>
      <c r="F48" s="78" t="s">
        <v>120</v>
      </c>
      <c r="G48" s="78">
        <v>1</v>
      </c>
      <c r="H48" s="151"/>
      <c r="I48" s="151"/>
      <c r="J48" s="151"/>
      <c r="K48" s="194" t="s">
        <v>110</v>
      </c>
      <c r="L48" s="152"/>
      <c r="M48" s="152"/>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row>
    <row r="49" spans="1:49" s="22" customFormat="1" ht="24" customHeight="1" thickBot="1">
      <c r="A49" s="242" t="s">
        <v>63</v>
      </c>
      <c r="B49" s="243"/>
      <c r="C49" s="243"/>
      <c r="D49" s="243"/>
      <c r="E49" s="243"/>
      <c r="F49" s="243"/>
      <c r="G49" s="243"/>
      <c r="H49" s="243"/>
      <c r="I49" s="243"/>
      <c r="J49" s="243"/>
      <c r="K49" s="243"/>
      <c r="L49" s="243"/>
      <c r="M49" s="244"/>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row>
    <row r="50" spans="1:49" s="22" customFormat="1" ht="56.25">
      <c r="A50" s="79">
        <v>16</v>
      </c>
      <c r="B50" s="87" t="s">
        <v>59</v>
      </c>
      <c r="C50" s="87" t="s">
        <v>81</v>
      </c>
      <c r="D50" s="66" t="s">
        <v>103</v>
      </c>
      <c r="E50" s="79">
        <v>4</v>
      </c>
      <c r="F50" s="79" t="s">
        <v>119</v>
      </c>
      <c r="G50" s="159">
        <v>1</v>
      </c>
      <c r="H50" s="72"/>
      <c r="I50" s="72"/>
      <c r="J50" s="72"/>
      <c r="K50" s="187" t="s">
        <v>110</v>
      </c>
      <c r="L50" s="96"/>
      <c r="M50" s="96"/>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row>
    <row r="51" spans="1:49" s="22" customFormat="1" ht="126.75" thickBot="1">
      <c r="A51" s="37">
        <v>17</v>
      </c>
      <c r="B51" s="28" t="s">
        <v>60</v>
      </c>
      <c r="C51" s="28" t="s">
        <v>82</v>
      </c>
      <c r="D51" s="67" t="s">
        <v>104</v>
      </c>
      <c r="E51" s="37">
        <v>6</v>
      </c>
      <c r="F51" s="37" t="s">
        <v>130</v>
      </c>
      <c r="G51" s="37">
        <v>12</v>
      </c>
      <c r="H51" s="73">
        <v>3</v>
      </c>
      <c r="I51" s="73" t="s">
        <v>146</v>
      </c>
      <c r="J51" s="73" t="s">
        <v>147</v>
      </c>
      <c r="K51" s="188" t="s">
        <v>2</v>
      </c>
      <c r="L51" s="185">
        <v>1.5</v>
      </c>
      <c r="M51" s="180" t="s">
        <v>174</v>
      </c>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row>
    <row r="52" spans="1:49" s="22" customFormat="1" ht="144.75" thickBot="1">
      <c r="A52" s="37">
        <v>18</v>
      </c>
      <c r="B52" s="28" t="s">
        <v>61</v>
      </c>
      <c r="C52" s="62" t="s">
        <v>83</v>
      </c>
      <c r="D52" s="67" t="s">
        <v>105</v>
      </c>
      <c r="E52" s="37">
        <v>1</v>
      </c>
      <c r="F52" s="37" t="s">
        <v>130</v>
      </c>
      <c r="G52" s="160" t="s">
        <v>112</v>
      </c>
      <c r="H52" s="73">
        <v>3</v>
      </c>
      <c r="I52" s="73" t="s">
        <v>148</v>
      </c>
      <c r="J52" s="73" t="s">
        <v>149</v>
      </c>
      <c r="K52" s="188" t="s">
        <v>2</v>
      </c>
      <c r="L52" s="185">
        <v>0.25</v>
      </c>
      <c r="M52" s="180" t="s">
        <v>174</v>
      </c>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row>
    <row r="53" spans="1:49" s="22" customFormat="1" ht="117" customHeight="1" thickBot="1">
      <c r="A53" s="37">
        <v>19</v>
      </c>
      <c r="B53" s="28" t="s">
        <v>62</v>
      </c>
      <c r="C53" s="28" t="s">
        <v>84</v>
      </c>
      <c r="D53" s="67" t="s">
        <v>106</v>
      </c>
      <c r="E53" s="37">
        <v>2</v>
      </c>
      <c r="F53" s="37" t="s">
        <v>130</v>
      </c>
      <c r="G53" s="160" t="s">
        <v>112</v>
      </c>
      <c r="H53" s="73">
        <v>1</v>
      </c>
      <c r="I53" s="174">
        <v>43181</v>
      </c>
      <c r="J53" s="73" t="s">
        <v>150</v>
      </c>
      <c r="K53" s="188" t="s">
        <v>2</v>
      </c>
      <c r="L53" s="185">
        <v>0.5</v>
      </c>
      <c r="M53" s="180" t="s">
        <v>174</v>
      </c>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row>
    <row r="54" spans="1:49" s="22" customFormat="1" ht="155.25" customHeight="1" thickBot="1">
      <c r="A54" s="37">
        <v>20</v>
      </c>
      <c r="B54" s="28" t="s">
        <v>4</v>
      </c>
      <c r="C54" s="28" t="s">
        <v>85</v>
      </c>
      <c r="D54" s="68" t="s">
        <v>107</v>
      </c>
      <c r="E54" s="37">
        <v>2</v>
      </c>
      <c r="F54" s="37" t="s">
        <v>130</v>
      </c>
      <c r="G54" s="160" t="s">
        <v>112</v>
      </c>
      <c r="H54" s="161">
        <v>1</v>
      </c>
      <c r="I54" s="174">
        <v>43181</v>
      </c>
      <c r="J54" s="73" t="s">
        <v>151</v>
      </c>
      <c r="K54" s="189" t="s">
        <v>110</v>
      </c>
      <c r="L54" s="185"/>
      <c r="M54" s="162" t="s">
        <v>154</v>
      </c>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row>
    <row r="55" spans="1:49" s="22" customFormat="1" ht="23.25" customHeight="1" thickBot="1">
      <c r="A55" s="43"/>
      <c r="B55" s="44"/>
      <c r="C55" s="44"/>
      <c r="D55" s="44"/>
      <c r="E55" s="44"/>
      <c r="F55" s="93"/>
      <c r="G55" s="93"/>
      <c r="H55" s="238" t="s">
        <v>113</v>
      </c>
      <c r="I55" s="238"/>
      <c r="J55" s="238"/>
      <c r="K55" s="238"/>
      <c r="L55" s="198">
        <f>L14+L15+L16+L17+L20++L25+L26+L27+L29+L34+L39+L41+L42+L43+L48+L50+L51+L52+L53+L54+L40+L38+L37+L23+L22+L21+L19+L18+L36</f>
        <v>18.579999999999998</v>
      </c>
      <c r="M55" s="112"/>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row>
    <row r="56" spans="1:49" s="22" customFormat="1" ht="23.25">
      <c r="A56" s="21"/>
      <c r="B56" s="21"/>
      <c r="C56" s="21"/>
      <c r="D56" s="21"/>
      <c r="E56" s="21"/>
      <c r="F56" s="94"/>
      <c r="G56" s="94"/>
      <c r="H56" s="94"/>
      <c r="I56" s="94"/>
      <c r="J56" s="94"/>
      <c r="K56" s="94"/>
      <c r="L56" s="94"/>
      <c r="M56" s="94"/>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row>
    <row r="57" spans="1:49" s="22" customFormat="1" ht="204" customHeight="1">
      <c r="A57" s="21"/>
      <c r="B57" s="21"/>
      <c r="C57" s="21"/>
      <c r="D57" s="21"/>
      <c r="E57" s="21"/>
      <c r="F57" s="94"/>
      <c r="G57" s="94"/>
      <c r="H57" s="94"/>
      <c r="I57" s="94"/>
      <c r="J57" s="94"/>
      <c r="K57" s="94"/>
      <c r="L57" s="94"/>
      <c r="M57" s="94"/>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row>
    <row r="58" spans="1:49" s="22" customFormat="1" ht="153" customHeight="1">
      <c r="A58" s="21"/>
      <c r="B58" s="21"/>
      <c r="C58" s="21"/>
      <c r="D58" s="21"/>
      <c r="E58" s="21"/>
      <c r="F58" s="94"/>
      <c r="G58" s="94"/>
      <c r="H58" s="94"/>
      <c r="I58" s="94"/>
      <c r="J58" s="94"/>
      <c r="K58" s="94"/>
      <c r="L58" s="94"/>
      <c r="M58" s="94"/>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row>
    <row r="59" spans="1:49" s="22" customFormat="1" ht="166.5" customHeight="1">
      <c r="A59" s="21"/>
      <c r="B59" s="21"/>
      <c r="C59" s="21"/>
      <c r="D59" s="21"/>
      <c r="E59" s="21"/>
      <c r="F59" s="94"/>
      <c r="G59" s="94"/>
      <c r="H59" s="94"/>
      <c r="I59" s="94"/>
      <c r="J59" s="94"/>
      <c r="K59" s="94"/>
      <c r="L59" s="94"/>
      <c r="M59" s="94"/>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row>
  </sheetData>
  <protectedRanges>
    <protectedRange sqref="W26" name="Actividad 1_2_1"/>
    <protectedRange sqref="K56:M59" name="Actividad 17_2_1"/>
    <protectedRange sqref="N55:O55" name="Actividad 16_3_1"/>
    <protectedRange sqref="N54:O54" name="Actividad 15_3_1"/>
    <protectedRange sqref="N51:O51" name="Actividad 13_3_1"/>
    <protectedRange sqref="N42:O46" name="Actividad 11_3_1"/>
    <protectedRange sqref="N40" name="Actividad 10_3_1"/>
    <protectedRange sqref="N37" name="Actividad 8_3_1"/>
    <protectedRange sqref="N24" name="Actividad 2_3_1"/>
    <protectedRange sqref="N26:N29" name="Actividad 4_3_1"/>
    <protectedRange sqref="N33" name="Actividad 6_3_1"/>
    <protectedRange sqref="N30:N36" name="actividad 7_3_1"/>
    <protectedRange sqref="N30:N32" name="Actividad 5_3_1"/>
    <protectedRange sqref="N25" name="Actividad 3_3_1"/>
    <protectedRange sqref="N17:N23" name="Actividad 1_3_1"/>
    <protectedRange sqref="N39" name="Actividad 9_3_1"/>
    <protectedRange sqref="N47:O49" name="Actividad 12_3_1"/>
    <protectedRange sqref="N53:O53" name="Actividad 14_3_1"/>
    <protectedRange sqref="N57:O59" name="Actividad 17_3_1"/>
    <protectedRange sqref="L8 H2:H8 J2:J8 I2:I7" name="logo_2"/>
    <protectedRange sqref="A10:N10" name="nombre institucion_2"/>
    <protectedRange sqref="D50:F50" name="Actividad 13_4_1"/>
    <protectedRange sqref="D41:G42" name="Actividad 11_4_1"/>
    <protectedRange sqref="B38:M38" name="Actividad 10_4_1"/>
    <protectedRange sqref="B22:I22 K22:M22" name="Actividad 2_4_1"/>
    <protectedRange sqref="B25:C27" name="Actividad 4_4_1"/>
    <protectedRange sqref="B31:M31" name="Actividad 6_4_1"/>
    <protectedRange sqref="B32:M33 K35 B34:J34 L34:M34" name="actividad 7_4_1"/>
    <protectedRange sqref="B29:J30 L29:M30" name="Actividad 5_4_1"/>
    <protectedRange sqref="B23:I23 K23:L23" name="Actividad 3_4_1"/>
    <protectedRange sqref="B14:C21 D17:J17 D20:J20 D18:G18 I18:M18 D19:I19 K19:M19 D21:I21 L17:M17 L20:M20 K21:M21 M23 M40 M51:M53" name="Actividad 1_4_1"/>
    <protectedRange sqref="I53:I54 K53:L54" name="Actividad 16_2_1_1"/>
    <protectedRange sqref="K52:L52" name="Actividad 15_2_1_1"/>
    <protectedRange sqref="K50:L50" name="Actividad 13_2_1_1"/>
    <protectedRange sqref="I41:M42" name="Actividad 11_2_1_1"/>
    <protectedRange sqref="H25:L27 K30" name="Actividad 4_2_1_1"/>
    <protectedRange sqref="K14:L16" name="Actividad 1_2_1_1"/>
    <protectedRange sqref="K51:L51" name="Actividad 14_2_1_1"/>
    <protectedRange sqref="M25:M27" name="Actividad 4_3_1_1"/>
    <protectedRange sqref="M15:M16" name="Actividad 1_3_1_1"/>
    <protectedRange sqref="I14:J14" name="Actividad 1_2_1_1_1"/>
    <protectedRange sqref="H15:J15" name="Actividad 1_2_1_1_2"/>
    <protectedRange sqref="I16:J16" name="Actividad 1_2_1_1_3"/>
    <protectedRange sqref="H18" name="Actividad 1_4_1_1"/>
    <protectedRange sqref="J18:J19" name="Actividad 1_4_1_2"/>
    <protectedRange sqref="J22" name="Actividad 2_4_1_1"/>
    <protectedRange sqref="J23" name="Actividad 3_4_1_1"/>
    <protectedRange sqref="J21" name="Actividad 1_4_1_3"/>
    <protectedRange sqref="J53" name="Actividad 16_2_1_1_1"/>
    <protectedRange sqref="J54" name="Actividad 16_2_1_1_2"/>
    <protectedRange sqref="K17" name="Actividad 1_4_2_1_3"/>
    <protectedRange sqref="K20 K29 K34" name="Actividad 1_4_2_1_3_2"/>
  </protectedRanges>
  <autoFilter ref="A12:M55" xr:uid="{00000000-0009-0000-0000-000000000000}"/>
  <mergeCells count="53">
    <mergeCell ref="A1:P1"/>
    <mergeCell ref="E32:E33"/>
    <mergeCell ref="A10:N10"/>
    <mergeCell ref="A17:A19"/>
    <mergeCell ref="I8:K8"/>
    <mergeCell ref="E8:H8"/>
    <mergeCell ref="H11:J11"/>
    <mergeCell ref="A11:G11"/>
    <mergeCell ref="I9:K9"/>
    <mergeCell ref="C17:C19"/>
    <mergeCell ref="D17:D19"/>
    <mergeCell ref="C29:C33"/>
    <mergeCell ref="O7:R7"/>
    <mergeCell ref="K11:M11"/>
    <mergeCell ref="E9:H9"/>
    <mergeCell ref="L8:M8"/>
    <mergeCell ref="Q12:R12"/>
    <mergeCell ref="A13:M13"/>
    <mergeCell ref="A9:D9"/>
    <mergeCell ref="L9:M9"/>
    <mergeCell ref="D29:D33"/>
    <mergeCell ref="A24:M24"/>
    <mergeCell ref="K32:K33"/>
    <mergeCell ref="I20:I23"/>
    <mergeCell ref="C20:C23"/>
    <mergeCell ref="A28:M28"/>
    <mergeCell ref="A2:M2"/>
    <mergeCell ref="A3:M3"/>
    <mergeCell ref="A4:M4"/>
    <mergeCell ref="A5:M5"/>
    <mergeCell ref="A8:D8"/>
    <mergeCell ref="A7:M7"/>
    <mergeCell ref="H55:K55"/>
    <mergeCell ref="D20:D23"/>
    <mergeCell ref="A49:M49"/>
    <mergeCell ref="A39:A40"/>
    <mergeCell ref="A43:A47"/>
    <mergeCell ref="H34:H38"/>
    <mergeCell ref="I34:I38"/>
    <mergeCell ref="A34:A38"/>
    <mergeCell ref="C34:C38"/>
    <mergeCell ref="D34:D38"/>
    <mergeCell ref="A20:A23"/>
    <mergeCell ref="A29:A33"/>
    <mergeCell ref="E35:E36"/>
    <mergeCell ref="K43:K47"/>
    <mergeCell ref="H20:H23"/>
    <mergeCell ref="L43:L47"/>
    <mergeCell ref="C43:C47"/>
    <mergeCell ref="L34:L35"/>
    <mergeCell ref="D43:D47"/>
    <mergeCell ref="B32:B33"/>
    <mergeCell ref="C39:C40"/>
  </mergeCells>
  <conditionalFormatting sqref="H1 H6">
    <cfRule type="containsText" dxfId="47" priority="51" operator="containsText" text="Sin empezar">
      <formula>NOT(ISERROR(SEARCH("Sin empezar",H1)))</formula>
    </cfRule>
    <cfRule type="containsText" dxfId="46" priority="52" stopIfTrue="1" operator="containsText" text="En progreso">
      <formula>NOT(ISERROR(SEARCH("En progreso",H1)))</formula>
    </cfRule>
    <cfRule type="containsText" dxfId="45" priority="53" stopIfTrue="1" operator="containsText" text="Completado">
      <formula>NOT(ISERROR(SEARCH("Completado",H1)))</formula>
    </cfRule>
    <cfRule type="iconSet" priority="54">
      <iconSet iconSet="3Symbols2">
        <cfvo type="percent" val="0"/>
        <cfvo type="percent" val="33"/>
        <cfvo type="percent" val="67"/>
      </iconSet>
    </cfRule>
  </conditionalFormatting>
  <conditionalFormatting sqref="K27:L27">
    <cfRule type="expression" dxfId="44" priority="42" stopIfTrue="1">
      <formula>K27="NC"</formula>
    </cfRule>
    <cfRule type="expression" dxfId="43" priority="43" stopIfTrue="1">
      <formula>K27="PE"</formula>
    </cfRule>
    <cfRule type="expression" dxfId="42" priority="44" stopIfTrue="1">
      <formula>K27="PA"</formula>
    </cfRule>
    <cfRule type="expression" dxfId="41" priority="45" stopIfTrue="1">
      <formula>K27="C"</formula>
    </cfRule>
  </conditionalFormatting>
  <conditionalFormatting sqref="K14:L14">
    <cfRule type="expression" dxfId="40" priority="38" stopIfTrue="1">
      <formula>K14:K22="NC"</formula>
    </cfRule>
    <cfRule type="expression" dxfId="39" priority="39" stopIfTrue="1">
      <formula>K14:K22="PE"</formula>
    </cfRule>
    <cfRule type="expression" dxfId="38" priority="40" stopIfTrue="1">
      <formula>K14:K22="PA"</formula>
    </cfRule>
    <cfRule type="expression" dxfId="37" priority="41" stopIfTrue="1">
      <formula>K14:K22="C"</formula>
    </cfRule>
  </conditionalFormatting>
  <conditionalFormatting sqref="K25:L25">
    <cfRule type="expression" dxfId="36" priority="34" stopIfTrue="1">
      <formula>K25="NC"</formula>
    </cfRule>
    <cfRule type="expression" dxfId="35" priority="35" stopIfTrue="1">
      <formula>K25="PE"</formula>
    </cfRule>
    <cfRule type="expression" dxfId="34" priority="36" stopIfTrue="1">
      <formula>K25="PA"</formula>
    </cfRule>
    <cfRule type="expression" dxfId="33" priority="37" stopIfTrue="1">
      <formula>K25="C"</formula>
    </cfRule>
  </conditionalFormatting>
  <conditionalFormatting sqref="K26:L26">
    <cfRule type="expression" dxfId="32" priority="30" stopIfTrue="1">
      <formula>K26="NC"</formula>
    </cfRule>
    <cfRule type="expression" dxfId="31" priority="31" stopIfTrue="1">
      <formula>K26="PE"</formula>
    </cfRule>
    <cfRule type="expression" dxfId="30" priority="32" stopIfTrue="1">
      <formula>K26="PA"</formula>
    </cfRule>
    <cfRule type="expression" dxfId="29" priority="33" stopIfTrue="1">
      <formula>K26="C"</formula>
    </cfRule>
  </conditionalFormatting>
  <conditionalFormatting sqref="K14:K16 K25:K27 K50:K54 K48 K18:K19 K21:K23 K35:K43 K30:K32">
    <cfRule type="containsText" dxfId="28" priority="29" operator="containsText" text="Cumplido">
      <formula>NOT(ISERROR(SEARCH("Cumplido",K14)))</formula>
    </cfRule>
  </conditionalFormatting>
  <conditionalFormatting sqref="K14:K16 K25:K27 K50:K54 K48 K18:K19 K21:K23 K35:K43 K30:K32">
    <cfRule type="containsText" dxfId="27" priority="25" operator="containsText" text="N/A">
      <formula>NOT(ISERROR(SEARCH("N/A",K14)))</formula>
    </cfRule>
    <cfRule type="containsText" dxfId="26" priority="26" operator="containsText" text="No Cumplido">
      <formula>NOT(ISERROR(SEARCH("No Cumplido",K14)))</formula>
    </cfRule>
    <cfRule type="containsText" dxfId="25" priority="27" operator="containsText" text="Pendiente">
      <formula>NOT(ISERROR(SEARCH("Pendiente",K14)))</formula>
    </cfRule>
    <cfRule type="containsText" dxfId="24" priority="28" operator="containsText" text="Parcial">
      <formula>NOT(ISERROR(SEARCH("Parcial",K14)))</formula>
    </cfRule>
  </conditionalFormatting>
  <conditionalFormatting sqref="K17">
    <cfRule type="containsText" dxfId="23" priority="24" operator="containsText" text="Cumplido">
      <formula>NOT(ISERROR(SEARCH("Cumplido",K17)))</formula>
    </cfRule>
  </conditionalFormatting>
  <conditionalFormatting sqref="K17">
    <cfRule type="containsText" dxfId="22" priority="20" operator="containsText" text="N/A">
      <formula>NOT(ISERROR(SEARCH("N/A",K17)))</formula>
    </cfRule>
    <cfRule type="containsText" dxfId="21" priority="21" operator="containsText" text="No Cumplido">
      <formula>NOT(ISERROR(SEARCH("No Cumplido",K17)))</formula>
    </cfRule>
    <cfRule type="containsText" dxfId="20" priority="22" operator="containsText" text="Pendiente">
      <formula>NOT(ISERROR(SEARCH("Pendiente",K17)))</formula>
    </cfRule>
    <cfRule type="containsText" dxfId="19" priority="23" operator="containsText" text="Parcial">
      <formula>NOT(ISERROR(SEARCH("Parcial",K17)))</formula>
    </cfRule>
  </conditionalFormatting>
  <conditionalFormatting sqref="K20">
    <cfRule type="containsText" dxfId="18" priority="19" operator="containsText" text="Cumplido">
      <formula>NOT(ISERROR(SEARCH("Cumplido",K20)))</formula>
    </cfRule>
  </conditionalFormatting>
  <conditionalFormatting sqref="K20">
    <cfRule type="containsText" dxfId="17" priority="15" operator="containsText" text="N/A">
      <formula>NOT(ISERROR(SEARCH("N/A",K20)))</formula>
    </cfRule>
    <cfRule type="containsText" dxfId="16" priority="16" operator="containsText" text="No Cumplido">
      <formula>NOT(ISERROR(SEARCH("No Cumplido",K20)))</formula>
    </cfRule>
    <cfRule type="containsText" dxfId="15" priority="17" operator="containsText" text="Pendiente">
      <formula>NOT(ISERROR(SEARCH("Pendiente",K20)))</formula>
    </cfRule>
    <cfRule type="containsText" dxfId="14" priority="18" operator="containsText" text="Parcial">
      <formula>NOT(ISERROR(SEARCH("Parcial",K20)))</formula>
    </cfRule>
  </conditionalFormatting>
  <conditionalFormatting sqref="K29">
    <cfRule type="containsText" dxfId="13" priority="14" operator="containsText" text="Cumplido">
      <formula>NOT(ISERROR(SEARCH("Cumplido",K29)))</formula>
    </cfRule>
  </conditionalFormatting>
  <conditionalFormatting sqref="K29">
    <cfRule type="containsText" dxfId="12" priority="10" operator="containsText" text="N/A">
      <formula>NOT(ISERROR(SEARCH("N/A",K29)))</formula>
    </cfRule>
    <cfRule type="containsText" dxfId="11" priority="11" operator="containsText" text="No Cumplido">
      <formula>NOT(ISERROR(SEARCH("No Cumplido",K29)))</formula>
    </cfRule>
    <cfRule type="containsText" dxfId="10" priority="12" operator="containsText" text="Pendiente">
      <formula>NOT(ISERROR(SEARCH("Pendiente",K29)))</formula>
    </cfRule>
    <cfRule type="containsText" dxfId="9" priority="13" operator="containsText" text="Parcial">
      <formula>NOT(ISERROR(SEARCH("Parcial",K29)))</formula>
    </cfRule>
  </conditionalFormatting>
  <conditionalFormatting sqref="K34">
    <cfRule type="containsText" dxfId="8" priority="9" operator="containsText" text="Cumplido">
      <formula>NOT(ISERROR(SEARCH("Cumplido",K34)))</formula>
    </cfRule>
  </conditionalFormatting>
  <conditionalFormatting sqref="K34">
    <cfRule type="containsText" dxfId="7" priority="5" operator="containsText" text="N/A">
      <formula>NOT(ISERROR(SEARCH("N/A",K34)))</formula>
    </cfRule>
    <cfRule type="containsText" dxfId="6" priority="6" operator="containsText" text="No Cumplido">
      <formula>NOT(ISERROR(SEARCH("No Cumplido",K34)))</formula>
    </cfRule>
    <cfRule type="containsText" dxfId="5" priority="7" operator="containsText" text="Pendiente">
      <formula>NOT(ISERROR(SEARCH("Pendiente",K34)))</formula>
    </cfRule>
    <cfRule type="containsText" dxfId="4" priority="8" operator="containsText" text="Parcial">
      <formula>NOT(ISERROR(SEARCH("Parcial",K34)))</formula>
    </cfRule>
  </conditionalFormatting>
  <conditionalFormatting sqref="K30">
    <cfRule type="expression" dxfId="3" priority="1" stopIfTrue="1">
      <formula>K30="NC"</formula>
    </cfRule>
    <cfRule type="expression" dxfId="2" priority="2" stopIfTrue="1">
      <formula>K30="PE"</formula>
    </cfRule>
    <cfRule type="expression" dxfId="1" priority="3" stopIfTrue="1">
      <formula>K30="PA"</formula>
    </cfRule>
    <cfRule type="expression" dxfId="0" priority="4" stopIfTrue="1">
      <formula>K30="C"</formula>
    </cfRule>
  </conditionalFormatting>
  <dataValidations count="32">
    <dataValidation type="custom" allowBlank="1" showInputMessage="1" showErrorMessage="1" error="Estos datos no deben modificarse." sqref="C54 C52" xr:uid="{00000000-0002-0000-0000-000000000000}">
      <formula1>C52</formula1>
    </dataValidation>
    <dataValidation type="custom" allowBlank="1" showInputMessage="1" showErrorMessage="1" error="Estos datos no deben ser modificados." sqref="C51" xr:uid="{00000000-0002-0000-0000-000001000000}">
      <formula1>C50</formula1>
    </dataValidation>
    <dataValidation type="custom" showInputMessage="1" showErrorMessage="1" error="Estos datos no deben modificarse." sqref="D50:D53" xr:uid="{00000000-0002-0000-0000-000002000000}">
      <formula1>D50</formula1>
    </dataValidation>
    <dataValidation type="list" allowBlank="1" showInputMessage="1" showErrorMessage="1" sqref="N39:N40 N24:N37" xr:uid="{00000000-0002-0000-0000-000003000000}">
      <formula1>#REF!</formula1>
    </dataValidation>
    <dataValidation showInputMessage="1" showErrorMessage="1" error="Estos datos no deben modificarse." sqref="D54" xr:uid="{00000000-0002-0000-0000-000004000000}"/>
    <dataValidation type="custom" allowBlank="1" showInputMessage="1" showErrorMessage="1" error="Estos datos no deben ser modificados." sqref="C50" xr:uid="{00000000-0002-0000-0000-000005000000}">
      <formula1>C46</formula1>
    </dataValidation>
    <dataValidation type="custom" allowBlank="1" showInputMessage="1" showErrorMessage="1" error="Estos datos no deben ser modificados." sqref="C53" xr:uid="{00000000-0002-0000-0000-000006000000}">
      <formula1>C46</formula1>
    </dataValidation>
    <dataValidation type="whole" allowBlank="1" showInputMessage="1" showErrorMessage="1" sqref="E37 G25 G18" xr:uid="{00000000-0002-0000-0000-000007000000}">
      <formula1>4</formula1>
      <formula2>4</formula2>
    </dataValidation>
    <dataValidation type="custom" allowBlank="1" showInputMessage="1" showErrorMessage="1" sqref="F22" xr:uid="{00000000-0002-0000-0000-000008000000}">
      <formula1>"T1"</formula1>
    </dataValidation>
    <dataValidation type="whole" allowBlank="1" showInputMessage="1" showErrorMessage="1" sqref="G20:G22 G26 G50 G31:G48" xr:uid="{00000000-0002-0000-0000-000009000000}">
      <formula1>1</formula1>
      <formula2>1</formula2>
    </dataValidation>
    <dataValidation type="custom" allowBlank="1" showInputMessage="1" showErrorMessage="1" sqref="F23" xr:uid="{00000000-0002-0000-0000-00000A000000}">
      <formula1>"T1/T2"</formula1>
    </dataValidation>
    <dataValidation type="whole" allowBlank="1" showInputMessage="1" showErrorMessage="1" sqref="G23 G14:G17 G19" xr:uid="{00000000-0002-0000-0000-00000B000000}">
      <formula1>2</formula1>
      <formula2>2</formula2>
    </dataValidation>
    <dataValidation type="custom" allowBlank="1" showInputMessage="1" showErrorMessage="1" sqref="F51:F54 F20:F21" xr:uid="{00000000-0002-0000-0000-00000C000000}">
      <formula1>"T1/T2/T3/T4"</formula1>
    </dataValidation>
    <dataValidation type="whole" allowBlank="1" showInputMessage="1" showErrorMessage="1" sqref="G51" xr:uid="{00000000-0002-0000-0000-00000D000000}">
      <formula1>12</formula1>
      <formula2>12</formula2>
    </dataValidation>
    <dataValidation type="custom" allowBlank="1" showInputMessage="1" showErrorMessage="1" sqref="F14:F17 F19" xr:uid="{00000000-0002-0000-0000-00000E000000}">
      <formula1>"T1/T3"</formula1>
    </dataValidation>
    <dataValidation type="custom" allowBlank="1" showInputMessage="1" showErrorMessage="1" sqref="F26" xr:uid="{00000000-0002-0000-0000-00000F000000}">
      <formula1>"T2"</formula1>
    </dataValidation>
    <dataValidation type="custom" allowBlank="1" showInputMessage="1" showErrorMessage="1" sqref="F25" xr:uid="{00000000-0002-0000-0000-000010000000}">
      <formula1>"T2/T3/T4"</formula1>
    </dataValidation>
    <dataValidation type="custom" allowBlank="1" showInputMessage="1" showErrorMessage="1" sqref="F31:F41 F50" xr:uid="{00000000-0002-0000-0000-000011000000}">
      <formula1>"T3"</formula1>
    </dataValidation>
    <dataValidation type="custom" allowBlank="1" showInputMessage="1" showErrorMessage="1" sqref="F42:F48" xr:uid="{00000000-0002-0000-0000-000012000000}">
      <formula1>"T4"</formula1>
    </dataValidation>
    <dataValidation type="list" allowBlank="1" showInputMessage="1" showErrorMessage="1" sqref="K50:K54" xr:uid="{00000000-0002-0000-0000-000013000000}">
      <formula1>$P$8:$P$12</formula1>
    </dataValidation>
    <dataValidation type="list" allowBlank="1" showInputMessage="1" showErrorMessage="1" sqref="K21:K23 K25:K27 K14:K16 K18:K19 K35:K48 K30:K33" xr:uid="{00000000-0002-0000-0000-000014000000}">
      <formula1>$P$8:$P$12</formula1>
    </dataValidation>
    <dataValidation type="decimal" operator="equal" allowBlank="1" showInputMessage="1" showErrorMessage="1" sqref="L14 L23 L51" xr:uid="{00000000-0002-0000-0000-000015000000}">
      <formula1>1.5</formula1>
    </dataValidation>
    <dataValidation type="decimal" operator="equal" allowBlank="1" showInputMessage="1" showErrorMessage="1" sqref="L15" xr:uid="{00000000-0002-0000-0000-000016000000}">
      <formula1>1.75</formula1>
    </dataValidation>
    <dataValidation type="decimal" operator="equal" allowBlank="1" showInputMessage="1" showErrorMessage="1" sqref="L16" xr:uid="{00000000-0002-0000-0000-000017000000}">
      <formula1>2.33</formula1>
    </dataValidation>
    <dataValidation type="whole" operator="equal" allowBlank="1" showInputMessage="1" showErrorMessage="1" sqref="L19 E18 E46 E52" xr:uid="{00000000-0002-0000-0000-000018000000}">
      <formula1>1</formula1>
    </dataValidation>
    <dataValidation type="decimal" operator="equal" allowBlank="1" showInputMessage="1" showErrorMessage="1" sqref="L21" xr:uid="{00000000-0002-0000-0000-000019000000}">
      <formula1>1.25</formula1>
    </dataValidation>
    <dataValidation type="whole" operator="equal" allowBlank="1" showInputMessage="1" showErrorMessage="1" sqref="L22" xr:uid="{00000000-0002-0000-0000-00001A000000}">
      <formula1>2</formula1>
    </dataValidation>
    <dataValidation type="whole" operator="equal" allowBlank="1" showInputMessage="1" showErrorMessage="1" sqref="L37" xr:uid="{00000000-0002-0000-0000-00001B000000}">
      <formula1>4</formula1>
    </dataValidation>
    <dataValidation type="decimal" operator="equal" allowBlank="1" showInputMessage="1" showErrorMessage="1" sqref="L40" xr:uid="{00000000-0002-0000-0000-00001C000000}">
      <formula1>0.75</formula1>
    </dataValidation>
    <dataValidation type="decimal" operator="equal" allowBlank="1" showInputMessage="1" showErrorMessage="1" sqref="L53" xr:uid="{00000000-0002-0000-0000-00001D000000}">
      <formula1>0.5</formula1>
    </dataValidation>
    <dataValidation type="decimal" operator="equal" allowBlank="1" showInputMessage="1" showErrorMessage="1" sqref="L52 L18" xr:uid="{00000000-0002-0000-0000-00001E000000}">
      <formula1>0.25</formula1>
    </dataValidation>
    <dataValidation type="custom" showInputMessage="1" showErrorMessage="1" sqref="K17 K20 K29 K34" xr:uid="{00000000-0002-0000-0000-00001F000000}">
      <formula1>K17</formula1>
    </dataValidation>
  </dataValidations>
  <printOptions horizontalCentered="1" verticalCentered="1"/>
  <pageMargins left="0.23622047244094491" right="0.23622047244094491" top="0.74803149606299213" bottom="0.74803149606299213" header="0.31496062992125984" footer="0.31496062992125984"/>
  <pageSetup scale="38" fitToHeight="0" orientation="landscape" r:id="rId1"/>
  <rowBreaks count="1" manualBreakCount="1">
    <brk id="50" max="2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13"/>
  <sheetViews>
    <sheetView workbookViewId="0">
      <selection activeCell="K12" sqref="K12"/>
    </sheetView>
  </sheetViews>
  <sheetFormatPr baseColWidth="10" defaultRowHeight="15"/>
  <cols>
    <col min="5" max="5" width="12.85546875" customWidth="1"/>
    <col min="7" max="7" width="12.42578125" customWidth="1"/>
    <col min="8" max="8" width="13.42578125" customWidth="1"/>
    <col min="10" max="10" width="11.140625" customWidth="1"/>
    <col min="11" max="11" width="14" customWidth="1"/>
  </cols>
  <sheetData>
    <row r="2" spans="2:11" ht="21">
      <c r="B2" s="344" t="s">
        <v>155</v>
      </c>
      <c r="C2" s="344"/>
      <c r="D2" s="344"/>
      <c r="E2" s="344"/>
      <c r="F2" s="344"/>
      <c r="G2" s="344"/>
      <c r="H2" s="344"/>
      <c r="I2" s="344"/>
      <c r="J2" s="344"/>
      <c r="K2" s="344"/>
    </row>
    <row r="3" spans="2:11" ht="15.75" thickBot="1">
      <c r="B3" s="200"/>
      <c r="C3" s="200"/>
      <c r="D3" s="200"/>
      <c r="E3" s="200"/>
      <c r="F3" s="200"/>
      <c r="G3" s="200"/>
      <c r="H3" s="200"/>
      <c r="I3" s="200"/>
      <c r="J3" s="200"/>
      <c r="K3" s="200"/>
    </row>
    <row r="4" spans="2:11" ht="15" customHeight="1">
      <c r="B4" s="345" t="s">
        <v>156</v>
      </c>
      <c r="C4" s="347" t="s">
        <v>157</v>
      </c>
      <c r="D4" s="348"/>
      <c r="E4" s="349" t="s">
        <v>158</v>
      </c>
      <c r="F4" s="349"/>
      <c r="G4" s="349"/>
      <c r="H4" s="349"/>
      <c r="I4" s="348"/>
      <c r="J4" s="350"/>
      <c r="K4" s="352" t="s">
        <v>159</v>
      </c>
    </row>
    <row r="5" spans="2:11" ht="26.25" thickBot="1">
      <c r="B5" s="346"/>
      <c r="C5" s="354" t="s">
        <v>160</v>
      </c>
      <c r="D5" s="355"/>
      <c r="E5" s="201" t="s">
        <v>161</v>
      </c>
      <c r="F5" s="202" t="s">
        <v>162</v>
      </c>
      <c r="G5" s="203" t="s">
        <v>163</v>
      </c>
      <c r="H5" s="204" t="s">
        <v>164</v>
      </c>
      <c r="I5" s="205" t="s">
        <v>112</v>
      </c>
      <c r="J5" s="351"/>
      <c r="K5" s="353"/>
    </row>
    <row r="6" spans="2:11">
      <c r="B6" s="206">
        <v>1</v>
      </c>
      <c r="C6" s="356" t="s">
        <v>165</v>
      </c>
      <c r="D6" s="357"/>
      <c r="E6" s="207">
        <f>COUNTIF('Evaluación PT 2018'!K14:K23,"Cumplido")</f>
        <v>1</v>
      </c>
      <c r="F6" s="208">
        <f>+COUNTIF('Evaluación PT 2018'!K14:K23,"Parcial")</f>
        <v>7</v>
      </c>
      <c r="G6" s="208">
        <f>+COUNTIF('Evaluación PT 2018'!K14:K23,"Pendiente")</f>
        <v>0</v>
      </c>
      <c r="H6" s="209">
        <f>+COUNTIF('Evaluación PT 2018'!K14:K23,"No cumplido")</f>
        <v>0</v>
      </c>
      <c r="I6" s="208">
        <f>+COUNTIF('Evaluación PT 2018'!K14:K23,"N/A")</f>
        <v>0</v>
      </c>
      <c r="J6" s="351"/>
      <c r="K6" s="358">
        <f>'Evaluación PT 2018'!L55</f>
        <v>18.579999999999998</v>
      </c>
    </row>
    <row r="7" spans="2:11">
      <c r="B7" s="210">
        <v>2</v>
      </c>
      <c r="C7" s="335" t="s">
        <v>166</v>
      </c>
      <c r="D7" s="336"/>
      <c r="E7" s="207">
        <f>COUNTIF('Evaluación PT 2018'!K25:K27,"Cumplido")</f>
        <v>0</v>
      </c>
      <c r="F7" s="208">
        <f>+COUNTIF('Evaluación PT 2018'!K25:K27,"Parcial")</f>
        <v>0</v>
      </c>
      <c r="G7" s="208">
        <f>+COUNTIF('Evaluación PT 2018'!K25:K27,"Pendiente")</f>
        <v>2</v>
      </c>
      <c r="H7" s="211">
        <f>+COUNTIF('Evaluación PT 2018'!K25:K27,"No cumplido")</f>
        <v>0</v>
      </c>
      <c r="I7" s="212">
        <f>+COUNTIF('Evaluación PT 2018'!K25:K27,"N/A")</f>
        <v>1</v>
      </c>
      <c r="J7" s="351"/>
      <c r="K7" s="359"/>
    </row>
    <row r="8" spans="2:11" ht="15" customHeight="1">
      <c r="B8" s="210">
        <v>3</v>
      </c>
      <c r="C8" s="335" t="s">
        <v>167</v>
      </c>
      <c r="D8" s="336"/>
      <c r="E8" s="207">
        <f>COUNTIF('Evaluación PT 2018'!K29:K48,"Cumplido")</f>
        <v>1</v>
      </c>
      <c r="F8" s="208">
        <f>+COUNTIF('Evaluación PT 2018'!K29:K48,"Parcial")</f>
        <v>1</v>
      </c>
      <c r="G8" s="208">
        <f>+COUNTIF('Evaluación PT 2018'!K29:K48,"Pendiente")</f>
        <v>8</v>
      </c>
      <c r="H8" s="211">
        <f>+COUNTIF('Evaluación PT 2018'!K29:K48,"No cumplido")</f>
        <v>0</v>
      </c>
      <c r="I8" s="212">
        <f>+COUNTIF('Evaluación PT 2018'!K29:K48,"N/A")</f>
        <v>3</v>
      </c>
      <c r="J8" s="351"/>
      <c r="K8" s="337" t="s">
        <v>168</v>
      </c>
    </row>
    <row r="9" spans="2:11">
      <c r="B9" s="210">
        <v>4</v>
      </c>
      <c r="C9" s="335" t="s">
        <v>169</v>
      </c>
      <c r="D9" s="336"/>
      <c r="E9" s="207">
        <f>COUNTIF('Evaluación PT 2018'!K50:K54,"Cumplido")</f>
        <v>0</v>
      </c>
      <c r="F9" s="208">
        <f>+COUNTIF('Evaluación PT 2018'!K50:K54,"Parcial")</f>
        <v>3</v>
      </c>
      <c r="G9" s="208">
        <f>+COUNTIF('Evaluación PT 2018'!K50:K54,"Pendiente")</f>
        <v>2</v>
      </c>
      <c r="H9" s="211">
        <f>+COUNTIF('Evaluación PT 2018'!K50:K54,"No cumplido")</f>
        <v>0</v>
      </c>
      <c r="I9" s="212">
        <f>+COUNTIF('Evaluación PT 2018'!K50:K54,"N/A")</f>
        <v>0</v>
      </c>
      <c r="J9" s="351"/>
      <c r="K9" s="338"/>
    </row>
    <row r="10" spans="2:11">
      <c r="B10" s="339" t="s">
        <v>170</v>
      </c>
      <c r="C10" s="340"/>
      <c r="D10" s="341"/>
      <c r="E10" s="213">
        <f>SUM(E6:E9)</f>
        <v>2</v>
      </c>
      <c r="F10" s="213">
        <f>SUM(F6:F9)</f>
        <v>11</v>
      </c>
      <c r="G10" s="213">
        <f t="shared" ref="G10:I10" si="0">SUM(G6:G9)</f>
        <v>12</v>
      </c>
      <c r="H10" s="213">
        <f t="shared" si="0"/>
        <v>0</v>
      </c>
      <c r="I10" s="213">
        <f t="shared" si="0"/>
        <v>4</v>
      </c>
      <c r="J10" s="214">
        <f>SUM(E10:I10)</f>
        <v>29</v>
      </c>
      <c r="K10" s="342">
        <v>0</v>
      </c>
    </row>
    <row r="11" spans="2:11">
      <c r="B11" s="339" t="s">
        <v>171</v>
      </c>
      <c r="C11" s="340"/>
      <c r="D11" s="341"/>
      <c r="E11" s="215">
        <f>+E10/J10</f>
        <v>6.8965517241379309E-2</v>
      </c>
      <c r="F11" s="216">
        <f>+F10/J10</f>
        <v>0.37931034482758619</v>
      </c>
      <c r="G11" s="216">
        <f>+G10/J10</f>
        <v>0.41379310344827586</v>
      </c>
      <c r="H11" s="217">
        <f>+H10/J10</f>
        <v>0</v>
      </c>
      <c r="I11" s="218">
        <f>+I10/J10</f>
        <v>0.13793103448275862</v>
      </c>
      <c r="J11" s="219">
        <f>SUM(E11:I11)</f>
        <v>1</v>
      </c>
      <c r="K11" s="343"/>
    </row>
    <row r="12" spans="2:11" ht="15.75" thickBot="1">
      <c r="B12" s="330" t="s">
        <v>172</v>
      </c>
      <c r="C12" s="331"/>
      <c r="D12" s="332"/>
      <c r="E12" s="333"/>
      <c r="F12" s="333"/>
      <c r="G12" s="333"/>
      <c r="H12" s="333"/>
      <c r="I12" s="333"/>
      <c r="J12" s="333"/>
      <c r="K12" s="220">
        <f>K6-K10</f>
        <v>18.579999999999998</v>
      </c>
    </row>
    <row r="13" spans="2:11">
      <c r="B13" s="334" t="s">
        <v>173</v>
      </c>
      <c r="C13" s="334"/>
      <c r="D13" s="334"/>
      <c r="E13" s="334"/>
      <c r="F13" s="334"/>
      <c r="G13" s="334"/>
      <c r="H13" s="334"/>
      <c r="I13" s="334"/>
      <c r="J13" s="334"/>
      <c r="K13" s="334"/>
    </row>
  </sheetData>
  <mergeCells count="19">
    <mergeCell ref="B2:K2"/>
    <mergeCell ref="B4:B5"/>
    <mergeCell ref="C4:D4"/>
    <mergeCell ref="E4:I4"/>
    <mergeCell ref="J4:J9"/>
    <mergeCell ref="K4:K5"/>
    <mergeCell ref="C5:D5"/>
    <mergeCell ref="C6:D6"/>
    <mergeCell ref="K6:K7"/>
    <mergeCell ref="C7:D7"/>
    <mergeCell ref="B12:D12"/>
    <mergeCell ref="E12:J12"/>
    <mergeCell ref="B13:K13"/>
    <mergeCell ref="C8:D8"/>
    <mergeCell ref="K8:K9"/>
    <mergeCell ref="C9:D9"/>
    <mergeCell ref="B10:D10"/>
    <mergeCell ref="K10:K11"/>
    <mergeCell ref="B11:D1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B6"/>
  <sheetViews>
    <sheetView topLeftCell="A10" workbookViewId="0">
      <selection activeCell="E16" sqref="E16"/>
    </sheetView>
  </sheetViews>
  <sheetFormatPr baseColWidth="10" defaultColWidth="11.42578125" defaultRowHeight="15"/>
  <cols>
    <col min="2" max="2" width="0" hidden="1" customWidth="1"/>
  </cols>
  <sheetData>
    <row r="2" spans="2:2" ht="18.75">
      <c r="B2" s="69" t="s">
        <v>109</v>
      </c>
    </row>
    <row r="3" spans="2:2" ht="18.75">
      <c r="B3" s="69" t="s">
        <v>2</v>
      </c>
    </row>
    <row r="4" spans="2:2" ht="18.75">
      <c r="B4" s="69" t="s">
        <v>110</v>
      </c>
    </row>
    <row r="5" spans="2:2" ht="18.75">
      <c r="B5" s="69" t="s">
        <v>111</v>
      </c>
    </row>
    <row r="6" spans="2:2" ht="18.75">
      <c r="B6" s="69"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Evaluación PT 2018</vt:lpstr>
      <vt:lpstr>Resumen de resultados</vt:lpstr>
      <vt:lpstr>Hoja1</vt:lpstr>
      <vt:lpstr>'Evaluación PT 2018'!Área_de_impresión</vt:lpstr>
      <vt:lpstr>'Evaluación PT 2018'!Títulos_a_imprimir</vt:lpstr>
    </vt:vector>
  </TitlesOfParts>
  <Company>Windows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DPD</dc:creator>
  <cp:lastModifiedBy>Cristina Taveras</cp:lastModifiedBy>
  <cp:lastPrinted>2018-02-28T17:38:19Z</cp:lastPrinted>
  <dcterms:created xsi:type="dcterms:W3CDTF">2014-10-03T18:34:35Z</dcterms:created>
  <dcterms:modified xsi:type="dcterms:W3CDTF">2018-06-01T12:47:16Z</dcterms:modified>
</cp:coreProperties>
</file>