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smery.hilario\Desktop\T2\Evidencias T2 CEP-OPTIC\"/>
    </mc:Choice>
  </mc:AlternateContent>
  <bookViews>
    <workbookView xWindow="0" yWindow="0" windowWidth="20490" windowHeight="8445"/>
  </bookViews>
  <sheets>
    <sheet name="Evaluación PT 2018" sheetId="9" r:id="rId1"/>
    <sheet name="Resumen de resultados" sheetId="11" r:id="rId2"/>
    <sheet name="Hoja1" sheetId="10" state="hidden" r:id="rId3"/>
  </sheets>
  <externalReferences>
    <externalReference r:id="rId4"/>
    <externalReference r:id="rId5"/>
  </externalReferences>
  <definedNames>
    <definedName name="_xlnm._FilterDatabase" localSheetId="0" hidden="1">'Evaluación PT 2018'!$A$12:$M$55</definedName>
    <definedName name="_xlnm._FilterDatabase" localSheetId="1" hidden="1">'[1]PRELIMINAR POA'!#REF!</definedName>
    <definedName name="_xlnm._FilterDatabase" hidden="1">'[1]PRELIMINAR POA'!#REF!</definedName>
    <definedName name="_xlnm.Print_Area" localSheetId="0">'Evaluación PT 2018'!$A$1:$M$59</definedName>
    <definedName name="_xlnm.Print_Area">#REF!</definedName>
    <definedName name="MyExchangeRate" localSheetId="0">#REF!</definedName>
    <definedName name="MyExchangeRate">#REF!</definedName>
    <definedName name="OLE_LINK1" localSheetId="0">#REF!</definedName>
    <definedName name="OLE_LINK1">#REF!</definedName>
    <definedName name="_xlnm.Print_Titles" localSheetId="0">'Evaluación PT 2018'!$11:$14</definedName>
    <definedName name="_xlnm.Print_Titles" localSheetId="1">#REF!</definedName>
    <definedName name="_xlnm.Print_Titles">#REF!</definedName>
    <definedName name="x" localSheetId="0">#REF!</definedName>
    <definedName name="x" localSheetId="1">#REF!</definedName>
    <definedName name="x">#REF!</definedName>
    <definedName name="Z_1992F7E4_1E53_4481_BA17_DD12AA9F966D_.wvu.PrintArea" localSheetId="0" hidden="1">#REF!</definedName>
    <definedName name="Z_1992F7E4_1E53_4481_BA17_DD12AA9F966D_.wvu.PrintArea" hidden="1">#REF!</definedName>
    <definedName name="Z_4636F452_EA90_4649_AA40_380207579D3F_.wvu.Rows" localSheetId="1" hidden="1">'[1]PRELIMINAR POA'!$191:$191,'[1]PRELIMINAR POA'!$3699:$3705</definedName>
    <definedName name="Z_4636F452_EA90_4649_AA40_380207579D3F_.wvu.Rows" hidden="1">'[1]PRELIMINAR POA'!$191:$191,'[1]PRELIMINAR POA'!$3699:$3705</definedName>
    <definedName name="Z_A01F15F0_446B_4031_8939_F73EA6CB975B_.wvu.PrintArea" localSheetId="0" hidden="1">#REF!</definedName>
    <definedName name="Z_A01F15F0_446B_4031_8939_F73EA6CB975B_.wvu.PrintArea" hidden="1">#REF!</definedName>
    <definedName name="Z_A01F15F0_446B_4031_8939_F73EA6CB975B_.wvu.Rows" localSheetId="1" hidden="1">'[2]POA GENERAL'!$191:$191,'[2]POA GENERAL'!$2787:$2787,'[2]POA GENERAL'!$3699:$3705</definedName>
    <definedName name="Z_A01F15F0_446B_4031_8939_F73EA6CB975B_.wvu.Rows" hidden="1">'[2]POA GENERAL'!$191:$191,'[2]POA GENERAL'!$2787:$2787,'[2]POA GENERAL'!$3699:$3705</definedName>
    <definedName name="Z_A4678EA1_6D48_4DAD_9A41_8C1ADB2E3BBF_.wvu.PrintArea" localSheetId="0" hidden="1">#REF!</definedName>
    <definedName name="Z_A4678EA1_6D48_4DAD_9A41_8C1ADB2E3BBF_.wvu.PrintArea" localSheetId="1" hidden="1">#REF!</definedName>
    <definedName name="Z_A4678EA1_6D48_4DAD_9A41_8C1ADB2E3BBF_.wvu.PrintArea" hidden="1">#REF!</definedName>
    <definedName name="Z_A4678EA1_6D48_4DAD_9A41_8C1ADB2E3BBF_.wvu.Rows" localSheetId="1" hidden="1">'[1]PRELIMINAR POA'!$191:$191,'[1]PRELIMINAR POA'!$2787:$2787,'[1]PRELIMINAR POA'!$3699:$3705</definedName>
    <definedName name="Z_A4678EA1_6D48_4DAD_9A41_8C1ADB2E3BBF_.wvu.Rows" hidden="1">'[1]PRELIMINAR POA'!$191:$191,'[1]PRELIMINAR POA'!$2787:$2787,'[1]PRELIMINAR POA'!$3699:$3705</definedName>
    <definedName name="Z_AD437F39_83AA_45A2_BE5C_6BF2B6959FBD_.wvu.PrintArea" localSheetId="0" hidden="1">#REF!</definedName>
    <definedName name="Z_AD437F39_83AA_45A2_BE5C_6BF2B6959FBD_.wvu.PrintArea" hidden="1">#REF!</definedName>
    <definedName name="Z_BFDEDB31_9899_48A8_914B_CA36B71B031E_.wvu.PrintArea" localSheetId="0" hidden="1">#REF!</definedName>
    <definedName name="Z_BFDEDB31_9899_48A8_914B_CA36B71B031E_.wvu.PrintArea" hidden="1">#REF!</definedName>
    <definedName name="Z_BFDEDB31_9899_48A8_914B_CA36B71B031E_.wvu.Rows" localSheetId="1" hidden="1">'[1]PRELIMINAR POA'!$191:$191,'[1]PRELIMINAR POA'!$2787:$2787,'[1]PRELIMINAR POA'!$3699:$3705</definedName>
    <definedName name="Z_BFDEDB31_9899_48A8_914B_CA36B71B031E_.wvu.Rows" hidden="1">'[1]PRELIMINAR POA'!$191:$191,'[1]PRELIMINAR POA'!$2787:$2787,'[1]PRELIMINAR POA'!$3699:$3705</definedName>
  </definedNames>
  <calcPr calcId="152511"/>
</workbook>
</file>

<file path=xl/calcChain.xml><?xml version="1.0" encoding="utf-8"?>
<calcChain xmlns="http://schemas.openxmlformats.org/spreadsheetml/2006/main">
  <c r="L55" i="9" l="1"/>
  <c r="E9" i="11" l="1"/>
  <c r="E8" i="11"/>
  <c r="E7" i="11"/>
  <c r="E6" i="11"/>
  <c r="I9" i="11" l="1"/>
  <c r="H9" i="11"/>
  <c r="G9" i="11"/>
  <c r="F9" i="11"/>
  <c r="I8" i="11"/>
  <c r="H8" i="11"/>
  <c r="G8" i="11"/>
  <c r="F8" i="11"/>
  <c r="I7" i="11"/>
  <c r="H7" i="11"/>
  <c r="G7" i="11"/>
  <c r="F7" i="11"/>
  <c r="I6" i="11"/>
  <c r="H6" i="11"/>
  <c r="G6" i="11"/>
  <c r="F6" i="11"/>
  <c r="I10" i="11" l="1"/>
  <c r="H10" i="11"/>
  <c r="G10" i="11"/>
  <c r="F10" i="11"/>
  <c r="E10" i="11"/>
  <c r="J10" i="11" l="1"/>
  <c r="G11" i="11" s="1"/>
  <c r="I11" i="11" l="1"/>
  <c r="E11" i="11"/>
  <c r="H11" i="11"/>
  <c r="F11" i="11"/>
  <c r="J11" i="11" l="1"/>
  <c r="K6" i="11" l="1"/>
  <c r="K12" i="11" s="1"/>
</calcChain>
</file>

<file path=xl/sharedStrings.xml><?xml version="1.0" encoding="utf-8"?>
<sst xmlns="http://schemas.openxmlformats.org/spreadsheetml/2006/main" count="274" uniqueCount="196">
  <si>
    <t>No.</t>
  </si>
  <si>
    <t>Indicadores</t>
  </si>
  <si>
    <t>Parcial</t>
  </si>
  <si>
    <t>Cumplido</t>
  </si>
  <si>
    <t>Articular acciones que garanticen la existencia y el funcionamiento de las CEP o enlaces de las dependencias que tenga la institución en el interior del país; si aplica.</t>
  </si>
  <si>
    <t>Fecha (s) de realizacion de la actividad</t>
  </si>
  <si>
    <t>Nivel de Avance (Breve descripcion de lo realizado)</t>
  </si>
  <si>
    <t>C</t>
  </si>
  <si>
    <t>PA</t>
  </si>
  <si>
    <t>No cumplido</t>
  </si>
  <si>
    <t>NC</t>
  </si>
  <si>
    <t>Observaciones de la DIGEIG</t>
  </si>
  <si>
    <t>DIRECCIÓN GENERAL DE ÉTICA E INTEGRIDAD GUBERNAMENTAL</t>
  </si>
  <si>
    <t>Creada mediante Decreto No. 486-12, de fecha  21 de agosto 2012</t>
  </si>
  <si>
    <t>Comisión de Ética Pública (CEP)</t>
  </si>
  <si>
    <t xml:space="preserve">DATOS GENERALES DE LA INSTITUCIÓN </t>
  </si>
  <si>
    <t>Institución:</t>
  </si>
  <si>
    <t>Aplicar encuestas para medir el conocimiento de los servidores públicos en la institución sobre temas relacionados a la ética, integridad, transparencia y prácticas anticorrupción.</t>
  </si>
  <si>
    <t>Sensibilizar a los servidores públicos sobre temas relacionados al impacto de la ética y los valores en la función pública. A considerar:
• Ética profesional
• Ética personal
• Ética civil o ciudadana
• Educación en valores</t>
  </si>
  <si>
    <t>Asesorias a los servidores publicos en el ejercicio de sus funciones:</t>
  </si>
  <si>
    <t>a) Disponer un medio a través del cual los servidores públicos puedan solicitar asesoría sobre dudas de carácter moral en el ejercicio de sus funciones.</t>
  </si>
  <si>
    <t>b)Promoción de los recursos disponibles para estos fines.</t>
  </si>
  <si>
    <t>Gestión de denuncias:</t>
  </si>
  <si>
    <t>a) Disponer y administrar un buzón de denuncias sobre prácticas anti-éticas y corrupción administrativa.</t>
  </si>
  <si>
    <t>b) Habilitar otros medios confiables para la recepción de denuncias.</t>
  </si>
  <si>
    <t>c) Sensibilizar a los servidores sobre la forma en que deben presentar sus denuncias y promocionar los medios disponibles.</t>
  </si>
  <si>
    <t>PARA USO DE LA DIGEIG</t>
  </si>
  <si>
    <t xml:space="preserve">Ponderación </t>
  </si>
  <si>
    <t xml:space="preserve">PARA LLENADO DE LAS CEP </t>
  </si>
  <si>
    <t xml:space="preserve">Descripción </t>
  </si>
  <si>
    <t xml:space="preserve">Período de ejecución proyectado </t>
  </si>
  <si>
    <t xml:space="preserve">Medios de verificación </t>
  </si>
  <si>
    <t xml:space="preserve">Valor de la actividad </t>
  </si>
  <si>
    <t>PROYECTO 1 - 30 pts.</t>
  </si>
  <si>
    <t>PROYECTO 2 - 15 pts.</t>
  </si>
  <si>
    <t>Verificar las calificaciones obtenidas en la evaluación del portal de transparencia, levantar un acta de los hallazgos y hacer recomendaciones de mejoras al RAI de ser necesario (trimestral).</t>
  </si>
  <si>
    <t>Promover la realización de actividades de sensibilización sobre el libre acceso a la información pública, transparencia y Rendición de cuentas en la gestión pública.</t>
  </si>
  <si>
    <t>promover la presentación de la declaración jurada de bienes de los sujetos obligados (en caso de que no hayan presentado).</t>
  </si>
  <si>
    <t>PROYECTO 3 - 40 pts.</t>
  </si>
  <si>
    <t>Códigos de pautas éticas:</t>
  </si>
  <si>
    <t>Códigos de éticas institucionales:</t>
  </si>
  <si>
    <t xml:space="preserve">b) Elaborar y mantener actualizado un registro de casos de ocurrencia de conflicto de intereses en la institución. </t>
  </si>
  <si>
    <t xml:space="preserve">Sensibilizar al personal sobre los delitos de corrupción tipificados en la ley dominicana, presentar casos prácticos. </t>
  </si>
  <si>
    <t>Elaborar un diagnóstico o mapa de riesgo de corrupción sobre los riesgos de corrupción en la administración pública.</t>
  </si>
  <si>
    <t>Verificar la implementación de la ley 41-08 de función pública o normas aplicables a lo interno de la institución y levantar un informe que analice la ejecución de los siguientes componentes:</t>
  </si>
  <si>
    <t>a) Reclutamiento y selección del personal.</t>
  </si>
  <si>
    <t>b) Seguimiento a la formación en ética pública al personal de nuevo ingreso.</t>
  </si>
  <si>
    <t>c) Evaluación de desempeño.</t>
  </si>
  <si>
    <t>d) Regimen ético y disciplinario</t>
  </si>
  <si>
    <t>Verificar el cumplimiento en la institución de los procedimientos de seleccion a los que están sujetas las contrataciones públicas, según la ley 340-06 de Compras y Contrataciones o normas aplicables.</t>
  </si>
  <si>
    <r>
      <t>a)</t>
    </r>
    <r>
      <rPr>
        <sz val="14"/>
        <color theme="1"/>
        <rFont val="Times New Roman"/>
        <family val="1"/>
      </rPr>
      <t xml:space="preserve">      </t>
    </r>
    <r>
      <rPr>
        <sz val="14"/>
        <color theme="1"/>
        <rFont val="Calibri"/>
        <family val="2"/>
        <scheme val="minor"/>
      </rPr>
      <t>Gestionar la firma de los funcionarios nombrados por decreto; si aplica.</t>
    </r>
  </si>
  <si>
    <r>
      <t>b)</t>
    </r>
    <r>
      <rPr>
        <sz val="14"/>
        <color theme="1"/>
        <rFont val="Times New Roman"/>
        <family val="1"/>
      </rPr>
      <t xml:space="preserve">      </t>
    </r>
    <r>
      <rPr>
        <sz val="14"/>
        <color theme="1"/>
        <rFont val="Calibri"/>
        <family val="2"/>
        <scheme val="minor"/>
      </rPr>
      <t>Promover el contenido de las pautas éticas entre los funcionarios firmantes.</t>
    </r>
  </si>
  <si>
    <r>
      <t>c) Evaluar la gestión de los firmantes en base al contenido de los códigos de pautas éticas</t>
    </r>
    <r>
      <rPr>
        <b/>
        <sz val="14"/>
        <color rgb="FFFF0000"/>
        <rFont val="Calibri"/>
        <family val="2"/>
        <scheme val="minor"/>
      </rPr>
      <t xml:space="preserve">  </t>
    </r>
  </si>
  <si>
    <t>c) Distribución y promoción de su contenido entre los servidores públicos de la institución.</t>
  </si>
  <si>
    <r>
      <t xml:space="preserve">d) </t>
    </r>
    <r>
      <rPr>
        <sz val="14"/>
        <color theme="1"/>
        <rFont val="Times New Roman"/>
        <family val="1"/>
      </rPr>
      <t> </t>
    </r>
    <r>
      <rPr>
        <sz val="14"/>
        <color theme="1"/>
        <rFont val="Calibri"/>
        <family val="2"/>
        <scheme val="minor"/>
      </rPr>
      <t>Sensibilizar al personal sobre la filosofía institucional, misión, visión y valores institucionales.</t>
    </r>
  </si>
  <si>
    <r>
      <t>b)</t>
    </r>
    <r>
      <rPr>
        <sz val="14"/>
        <color theme="1"/>
        <rFont val="Times New Roman"/>
        <family val="1"/>
      </rPr>
      <t> </t>
    </r>
    <r>
      <rPr>
        <sz val="14"/>
        <color theme="1"/>
        <rFont val="Calibri"/>
        <family val="2"/>
        <scheme val="minor"/>
      </rPr>
      <t xml:space="preserve">Actualización del código de ética institucional; si aplica. </t>
    </r>
  </si>
  <si>
    <t>a) Elaboración del código de ética institucional; si aplica.</t>
  </si>
  <si>
    <t>Conflicto de intereses:                                                                      a) Sensibilizar al personal sobre la importancia de prevenir y atender la ocurrencia de conflictos de intereses y llevar registro de casos en la institución.</t>
  </si>
  <si>
    <t>Elaborar el plan de trabajo 2019, gestionar la inclusión en el POA y asignación de fondos a las actividades que lo ameriten.</t>
  </si>
  <si>
    <t>Realizar reuniones ordinarias mensuales.</t>
  </si>
  <si>
    <t>Asistir a las actividades de capacitación realizadas por la DIGEIG.</t>
  </si>
  <si>
    <t>Mantener actualizada la CEP institucional, notificando a la DIGEIG sobre cambios realizados en la misma, y gestionar con la DIGEIG las adecuaciones que pudieran ser requeridas.</t>
  </si>
  <si>
    <t>PROYECTO 4 - 15 pts.</t>
  </si>
  <si>
    <t xml:space="preserve">Cantidad de actividades proyectadas </t>
  </si>
  <si>
    <t>Cantidad de actividaddes realizadas</t>
  </si>
  <si>
    <t>DETALLE DE LAS ACTIVIDADES PROGRAMADAS</t>
  </si>
  <si>
    <t>Puntuación otorgada</t>
  </si>
  <si>
    <t>Cantidad de encuestas aplicadas y tabuladas</t>
  </si>
  <si>
    <t xml:space="preserve">• Cantidad y tipo de sensibilizaciones realizadas. 
• Cantidad de servidores sensibilizados.
</t>
  </si>
  <si>
    <t xml:space="preserve">Cantidad de servidores sensibilizados.                          </t>
  </si>
  <si>
    <t xml:space="preserve">• Cantidad de medios disponibles
• Cantidad y tipo de promociones realizadas.  
• Cantidad de servidores sensibilizados.
</t>
  </si>
  <si>
    <t>Cantidad de informes remitidos al RAI y la DIGEIG.</t>
  </si>
  <si>
    <t xml:space="preserve">• Cantidad de capacitaciones realizadas.     
• Cantidad de servidores capacitados
</t>
  </si>
  <si>
    <t>Cantidad y tipo de promociones realizadas.</t>
  </si>
  <si>
    <t xml:space="preserve">• Cantidad de códigos firmadas/cantidad de funcionarios nombrados por decreto
• Cantidad de promociones realizadas
• Cantidad de reportes de evaluación realizados y remitidos a la DIGEIG
</t>
  </si>
  <si>
    <t xml:space="preserve">• Código de ética elaborado
• Código de ética actualizado
• Cantidad de códigos de ética distribuidos y cantidad de promociones realizadas 
</t>
  </si>
  <si>
    <t xml:space="preserve">• Cantidad de sensibilizaciones realizadas.   
• Cantidad de servidores sensibilizados.     
• Cantidad de casos detectados/cantidad de casos atendidos.
</t>
  </si>
  <si>
    <t xml:space="preserve">• Cantidad de sensibilizaciones realizadas.     
• Cantidad de servidores sensibilizados.
</t>
  </si>
  <si>
    <t>Un (1) informe anual realizado y remitido al Dpto. de Recursos Humanos y la DIGEIG.</t>
  </si>
  <si>
    <t>Un (1) informe anual realizado y remitido al Dpto. Administrativo/compras y la DIGEIG.</t>
  </si>
  <si>
    <t>Un (1) plan de trabajo validado por la DIGEIG.</t>
  </si>
  <si>
    <t>Actas de reuniones ordinarias realizadas.</t>
  </si>
  <si>
    <t>Cantidad de actividades asistidas.</t>
  </si>
  <si>
    <t>Actualizaciones notificadas a la DIGEIG.</t>
  </si>
  <si>
    <t>Reporte de ejecutorias; evidencia del seguimiento dado a dichas CEP o enlaces, según sea el caso.</t>
  </si>
  <si>
    <t xml:space="preserve">• Tabulación             
• Modelo de encuesta aplicada
</t>
  </si>
  <si>
    <t xml:space="preserve">• Hoja de registro de los participantes
• Convocatoria
• Fotos
• Correos 
</t>
  </si>
  <si>
    <t>• Fotos
• Capturas de pantalla de medios disponibles
• Hoja de registro de los participantes
• Convocatoria/ fotos/ Correos</t>
  </si>
  <si>
    <t>• Cuadro control de solicitudes recibidas y atendidas
• Correos/ circulares</t>
  </si>
  <si>
    <t xml:space="preserve">• Medios disponibles.  
• Cantidad y tipo de promociones realizadas.   </t>
  </si>
  <si>
    <t xml:space="preserve">• Hoja de registro de los participantes
• Convocatoria
• Fotos
• Correos </t>
  </si>
  <si>
    <t>Informes suscrito por los miembros de la CEP.</t>
  </si>
  <si>
    <t>• Promociones realizadas
• Hoja de registro de los participantes
• Convocatoria
• Fotos 
• Correos</t>
  </si>
  <si>
    <t>• Correos electrónicos 
• Circulares
• Afiches</t>
  </si>
  <si>
    <t>• Informe físico.
• Copia de acuse de recibo del informe firmado/sellado por la DIGEIG.</t>
  </si>
  <si>
    <t xml:space="preserve">• Código de ética elaborado y remitido a la DIGEIG
• Código de ética actualizado y remitido a la DIGEIG
• Hoja de acuse de recibido/Hoja de asistencia/correo electrónico Afiches/circulares
• Hoja de registro de los participantes/ convocatoria/ fotos / Correos
</t>
  </si>
  <si>
    <t>Hoja de registro de los participantes/ convocatoria/ fotos / Correos</t>
  </si>
  <si>
    <t>Cuadro control de los casos detectados.</t>
  </si>
  <si>
    <t>Un informe de resultados elaborado y remitido a la DIGEIG.</t>
  </si>
  <si>
    <t>Hoja de registro de los participantes/ convocatoria/ fotos / Correos.</t>
  </si>
  <si>
    <t>Un informe anual que contemple la verificación de los cuatro componentes recibido por el dpto. de recursos humanos y por la DIGEIG.</t>
  </si>
  <si>
    <t>Un informe anual recibido por el dpto. Administrativo/ compras y por la DIGEIG.</t>
  </si>
  <si>
    <t>Plan sometido y validado por la DIGEIG</t>
  </si>
  <si>
    <t>Doce (12) actas de reuniones ordinarias</t>
  </si>
  <si>
    <t>Fotos de los participantes/certificado de participacion</t>
  </si>
  <si>
    <t>Planillas actualizadas/acuse de recibo por parte de la DIGEIG</t>
  </si>
  <si>
    <t>Cantidad de CEP o enlaces existentes y en funcionamiento/ cantidad de dependencias en el interior del pais.</t>
  </si>
  <si>
    <t>Cantidad de Servidores en la institución:</t>
  </si>
  <si>
    <t xml:space="preserve">Cumplido </t>
  </si>
  <si>
    <t>Pendiente</t>
  </si>
  <si>
    <t>No Cumplido</t>
  </si>
  <si>
    <t>N/A</t>
  </si>
  <si>
    <t>Calificación Final</t>
  </si>
  <si>
    <t>Fecha de recepción del plan de Trabajo:</t>
  </si>
  <si>
    <t>P</t>
  </si>
  <si>
    <t>No Aplica</t>
  </si>
  <si>
    <t>T1</t>
  </si>
  <si>
    <t>T2</t>
  </si>
  <si>
    <t>T3</t>
  </si>
  <si>
    <t>T4</t>
  </si>
  <si>
    <t xml:space="preserve">Leyenda </t>
  </si>
  <si>
    <t>Trimestre 1 (enero, febrero, marzo)</t>
  </si>
  <si>
    <t>Trimestre 2 (abril, mayo, junio)</t>
  </si>
  <si>
    <t>Trimestre 3 (julio, agosto, septiembre)</t>
  </si>
  <si>
    <t>Trimestre 4 (octubre, noviembre, diciembre)</t>
  </si>
  <si>
    <t>Sensibilizar y capacitar a los servidores públicos de la institución sobre los siguientes temas:
• Deberes y derechos del Servidor Público
• Régimen Ético y disciplinario                                                                 • Ética en la gestión pública</t>
  </si>
  <si>
    <t xml:space="preserve">• Código firmado en original.
• Correos electrónicos/ circulares/ afiches
• InfD30:D48orme de evaluación suscritos por los miembros de la CEP.
</t>
  </si>
  <si>
    <t>Oficina Presidencial de Tecnologías de la Información y Comunicación (OPTIC)</t>
  </si>
  <si>
    <t>T1/T3</t>
  </si>
  <si>
    <t>T1/T2/T3/T4</t>
  </si>
  <si>
    <t>T1/T2/T4</t>
  </si>
  <si>
    <t>T1/T2</t>
  </si>
  <si>
    <t>T2/T3/T4</t>
  </si>
  <si>
    <t>T2/T4</t>
  </si>
  <si>
    <t>Se realizo via correo electronico survey monkey una encuesta con el Objetivo de medir el conocimiento de los servidores publicos sobre temas de la etica, la integridad, transparencia y practicas anticorrupcion.</t>
  </si>
  <si>
    <t>b) Se envio por correo y se entrego en fisico un Volante  que  hace referencia de los recursos disponibles, los cuales son: Buzon fisico, Buzon Electronico y correo electronico de la Comision de Etica de la OPTIC.</t>
  </si>
  <si>
    <t xml:space="preserve">Se socializo via correo y mural, la colocacion del buzon de denuncias y otros medios mas confiables para la recepcion de denuncias, como es el Buzon Electronico </t>
  </si>
  <si>
    <t>Se envio el codigo de Etica y Conducta Institucional via correo, se socializo (fotos) a  las personas que no tienen acceso al correo y se hizo encuesta de tres preguntas, ademas de entregarsele formulario de entendimiento del mismo para su firma; el 23 de marzo se socializo capsula etica sobre el Codigo de Etica</t>
  </si>
  <si>
    <t>RESUMEN DE RESULTADOS</t>
  </si>
  <si>
    <t xml:space="preserve">NO. </t>
  </si>
  <si>
    <t>ACTIVIDADES</t>
  </si>
  <si>
    <t>NIVEL DE CUMPLIMIENTO</t>
  </si>
  <si>
    <t xml:space="preserve">PUNTUACION </t>
  </si>
  <si>
    <t>Referencia</t>
  </si>
  <si>
    <t xml:space="preserve"> CUMPLIDAS</t>
  </si>
  <si>
    <t>PARCIALES</t>
  </si>
  <si>
    <t>PENDIENTES</t>
  </si>
  <si>
    <t>NO CUMPLIDAS</t>
  </si>
  <si>
    <t>1-5</t>
  </si>
  <si>
    <t>6-8</t>
  </si>
  <si>
    <t>9-15</t>
  </si>
  <si>
    <t>Penalidad por tardanza</t>
  </si>
  <si>
    <t>16-20</t>
  </si>
  <si>
    <t>TOTALES POR PONDERACIONES</t>
  </si>
  <si>
    <t>TOTAL PORCENTAJES</t>
  </si>
  <si>
    <t>TOTAL PUNTOS ACUMULADOS</t>
  </si>
  <si>
    <t>*ESTAS PONDERACIONES CONTEMPLAN LOS LITERALES DE CADA ACTIVIDAD*</t>
  </si>
  <si>
    <t>Calificación parcial por ser una actividad continua.</t>
  </si>
  <si>
    <t xml:space="preserve">Calificación parcial por ser una actividad continua. </t>
  </si>
  <si>
    <t>Tecnico Evaluador:</t>
  </si>
  <si>
    <t xml:space="preserve">Rosmery Hilario </t>
  </si>
  <si>
    <t>Matriz para evaluación del Plan de trabajo 2018</t>
  </si>
  <si>
    <t>1 correo y una publicación en el Mural</t>
  </si>
  <si>
    <t>11-Abril-2018</t>
  </si>
  <si>
    <t>Se remitió una cápsula via correo electrónico, y se compartió via Mural (Etica Personal)</t>
  </si>
  <si>
    <t>11-Junio-2018</t>
  </si>
  <si>
    <t>Se remitió una cápsula via correo electrónico, y se compartió via Mural (Régmen Etico y Disciplinario)</t>
  </si>
  <si>
    <t>Abril, Mayo, Junio</t>
  </si>
  <si>
    <t>3 actividades</t>
  </si>
  <si>
    <t xml:space="preserve">1. En Abril, se publicó en Mural. 2 En Mayo, se envió correo; 3 en Junio se envió correo. </t>
  </si>
  <si>
    <t>En Junio se  envió un correo sobre la forma en que se deben presentar las denuncias</t>
  </si>
  <si>
    <t>14 - junio-2018</t>
  </si>
  <si>
    <t>23- Abril-2018</t>
  </si>
  <si>
    <t>Se levantó un Acta por la CEP-OPTIC, y se remitió a la DIGEIG, con correo recibido.</t>
  </si>
  <si>
    <t>1 charla</t>
  </si>
  <si>
    <t>1 actividad</t>
  </si>
  <si>
    <t>1- Junio -2018</t>
  </si>
  <si>
    <t>Se realizó una charla, se tomaron fotografia, se firmo el registro de asistencia</t>
  </si>
  <si>
    <t>4-mayo-2018</t>
  </si>
  <si>
    <t>7 y 8 de Junio-2018</t>
  </si>
  <si>
    <t>Se socializó via correo; se socializó por las areas institucionales (fotos); y se compartió por mural</t>
  </si>
  <si>
    <t>24-mayo-2018</t>
  </si>
  <si>
    <t>Se realizó un charla sobre la importancia de conflictos de intereses, tenemos fotos y control de asistencia.</t>
  </si>
  <si>
    <t>1 cuadro control</t>
  </si>
  <si>
    <t>3 Reuniones</t>
  </si>
  <si>
    <t>2 actividades</t>
  </si>
  <si>
    <t>25 Abril,  25 Mayo 2018</t>
  </si>
  <si>
    <t>Conferencia Magistral sobre Etica e Integridad  ( Auditorio Banco Central) y Taller sobre Prevencion de Gestion de Conflictos de intereses (DIGEIG) (fotos e invitacion)</t>
  </si>
  <si>
    <t>4-junio-2018</t>
  </si>
  <si>
    <t>Cuadro control donde no se evidencia Conflictos de Intereses.</t>
  </si>
  <si>
    <t>Se realizaron tres (3) reuniones, correspondientes al trimestre Abril - Mayo -Junio, y se levantó acta de las mismas.</t>
  </si>
  <si>
    <t>Se realizo una certificación donde se establece que no fueron realizados cambios en la composicion CEP-OPTIC</t>
  </si>
  <si>
    <t>Se realizó una certificación , pues la OPTIC no tiene dependencias en el interior del pais.</t>
  </si>
  <si>
    <t>Se hizo la colocación del Buzon de Denuncias, en el Primer Trimestre y fue evaluado. Anexo fotos de buzon y Registro de Denuncias</t>
  </si>
  <si>
    <t xml:space="preserve">Esta actividad trata de sensibilizar a todo el personal sobre tema, se ponderó las evidencias  dela dramatización de la Honradez en esta actividad. </t>
  </si>
  <si>
    <t>Calificación parcial por ser una actividad continua. Se 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</si>
</sst>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([$€]* #,##0.00_);_([$€]* \(#,##0.00\);_([$€]* &quot;-&quot;??_);_(@_)"/>
    <numFmt numFmtId="167" formatCode="[$-C0A]mmmm\-yy;@"/>
    <numFmt numFmtId="168" formatCode="[$-C0A]d\-mmm\-yyyy;@"/>
  </numFmts>
  <fonts count="45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0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sz val="11"/>
      <color theme="1"/>
      <name val="Calibri"/>
      <family val="2"/>
      <scheme val="minor"/>
    </font>
    <font>
      <b/>
      <sz val="16"/>
      <name val="Arial"/>
      <family val="2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b/>
      <sz val="14"/>
      <color theme="1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3"/>
      <charset val="128"/>
      <scheme val="minor"/>
    </font>
    <font>
      <sz val="10"/>
      <color rgb="FF000000"/>
      <name val="Arial"/>
      <family val="2"/>
    </font>
    <font>
      <sz val="10"/>
      <color indexed="8"/>
      <name val="Arial"/>
      <family val="2"/>
    </font>
    <font>
      <sz val="18"/>
      <color theme="1"/>
      <name val="Arial"/>
      <family val="2"/>
    </font>
    <font>
      <sz val="18"/>
      <name val="Arial"/>
      <family val="2"/>
    </font>
    <font>
      <b/>
      <sz val="18"/>
      <color theme="1"/>
      <name val="Arial"/>
      <family val="2"/>
    </font>
    <font>
      <sz val="18"/>
      <color rgb="FFFF0000"/>
      <name val="Arial"/>
      <family val="2"/>
    </font>
    <font>
      <b/>
      <sz val="20"/>
      <name val="Arial"/>
      <family val="2"/>
    </font>
    <font>
      <b/>
      <sz val="18"/>
      <color rgb="FFFF0000"/>
      <name val="Arial"/>
      <family val="2"/>
    </font>
    <font>
      <b/>
      <sz val="22"/>
      <name val="Arial"/>
      <family val="2"/>
    </font>
    <font>
      <sz val="11"/>
      <name val="Calibri"/>
      <family val="2"/>
      <scheme val="minor"/>
    </font>
    <font>
      <i/>
      <sz val="10"/>
      <name val="Arial"/>
      <family val="2"/>
    </font>
    <font>
      <b/>
      <sz val="16"/>
      <name val="Calibri"/>
      <family val="2"/>
      <scheme val="minor"/>
    </font>
    <font>
      <b/>
      <sz val="12"/>
      <color theme="0"/>
      <name val="Arial"/>
      <family val="2"/>
    </font>
    <font>
      <sz val="14"/>
      <color theme="1"/>
      <name val="Calibri"/>
      <family val="2"/>
      <scheme val="minor"/>
    </font>
    <font>
      <sz val="14"/>
      <color theme="1"/>
      <name val="Arial"/>
      <family val="2"/>
    </font>
    <font>
      <sz val="14"/>
      <name val="Arial"/>
      <family val="2"/>
    </font>
    <font>
      <sz val="14"/>
      <color rgb="FFFF0000"/>
      <name val="Arial"/>
      <family val="2"/>
    </font>
    <font>
      <sz val="14"/>
      <color theme="1"/>
      <name val="Times New Roman"/>
      <family val="1"/>
    </font>
    <font>
      <b/>
      <sz val="14"/>
      <color rgb="FFFF0000"/>
      <name val="Calibri"/>
      <family val="2"/>
      <scheme val="minor"/>
    </font>
    <font>
      <sz val="14"/>
      <color theme="0" tint="-0.249977111117893"/>
      <name val="Arial"/>
      <family val="2"/>
    </font>
    <font>
      <b/>
      <sz val="14"/>
      <color theme="0"/>
      <name val="Arial"/>
      <family val="2"/>
    </font>
    <font>
      <sz val="14"/>
      <name val="Calibri"/>
      <family val="2"/>
      <scheme val="minor"/>
    </font>
    <font>
      <sz val="11"/>
      <color rgb="FF000000"/>
      <name val="Calibri"/>
      <family val="2"/>
    </font>
    <font>
      <sz val="16"/>
      <name val="Arial"/>
      <family val="2"/>
    </font>
    <font>
      <b/>
      <sz val="11"/>
      <color theme="1"/>
      <name val="Arial"/>
      <family val="2"/>
    </font>
    <font>
      <sz val="16"/>
      <color theme="1"/>
      <name val="Arial"/>
      <family val="2"/>
    </font>
    <font>
      <b/>
      <sz val="20"/>
      <color theme="0"/>
      <name val="Arial"/>
      <family val="2"/>
    </font>
    <font>
      <b/>
      <sz val="14"/>
      <color theme="1"/>
      <name val="Calibri"/>
      <family val="2"/>
      <scheme val="minor"/>
    </font>
    <font>
      <sz val="14"/>
      <color theme="0" tint="-0.34998626667073579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E8F5F8"/>
        <bgColor indexed="64"/>
      </patternFill>
    </fill>
    <fill>
      <patternFill patternType="solid">
        <fgColor rgb="FFFEF9F4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/>
      <bottom style="dotted">
        <color theme="0" tint="-0.499984740745262"/>
      </bottom>
      <diagonal/>
    </border>
    <border>
      <left style="thin">
        <color auto="1"/>
      </left>
      <right/>
      <top style="dotted">
        <color theme="0" tint="-0.499984740745262"/>
      </top>
      <bottom style="dotted">
        <color theme="0" tint="-0.499984740745262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dotted">
        <color theme="0" tint="-0.499984740745262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 style="dotted">
        <color theme="0" tint="-0.499984740745262"/>
      </bottom>
      <diagonal/>
    </border>
    <border>
      <left/>
      <right style="thin">
        <color auto="1"/>
      </right>
      <top style="dotted">
        <color theme="0" tint="-0.499984740745262"/>
      </top>
      <bottom style="dotted">
        <color theme="0" tint="-0.499984740745262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dotted">
        <color theme="0" tint="-0.499984740745262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/>
      <right style="medium">
        <color indexed="64"/>
      </right>
      <top/>
      <bottom style="medium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</borders>
  <cellStyleXfs count="84">
    <xf numFmtId="0" fontId="0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10" fillId="0" borderId="0" applyFont="0" applyFill="0" applyBorder="0" applyAlignment="0" applyProtection="0"/>
    <xf numFmtId="0" fontId="11" fillId="0" borderId="0"/>
    <xf numFmtId="0" fontId="2" fillId="0" borderId="0"/>
    <xf numFmtId="9" fontId="10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12" fillId="0" borderId="0" applyNumberFormat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7" fillId="0" borderId="0"/>
    <xf numFmtId="0" fontId="2" fillId="0" borderId="0"/>
    <xf numFmtId="0" fontId="12" fillId="0" borderId="0" applyNumberFormat="0" applyFont="0" applyBorder="0" applyProtection="0"/>
    <xf numFmtId="0" fontId="2" fillId="0" borderId="0"/>
    <xf numFmtId="0" fontId="12" fillId="0" borderId="0" applyNumberFormat="0" applyFont="0" applyBorder="0" applyProtection="0"/>
    <xf numFmtId="0" fontId="13" fillId="0" borderId="0" applyNumberFormat="0" applyFont="0" applyBorder="0" applyProtection="0"/>
    <xf numFmtId="0" fontId="2" fillId="0" borderId="0"/>
    <xf numFmtId="0" fontId="2" fillId="0" borderId="0"/>
    <xf numFmtId="0" fontId="2" fillId="0" borderId="0"/>
    <xf numFmtId="0" fontId="13" fillId="0" borderId="0" applyNumberFormat="0" applyFont="0" applyBorder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3" fillId="0" borderId="0" applyNumberFormat="0" applyFont="0" applyBorder="0" applyProtection="0"/>
    <xf numFmtId="0" fontId="2" fillId="0" borderId="0"/>
    <xf numFmtId="0" fontId="12" fillId="0" borderId="0" applyNumberFormat="0" applyFont="0" applyBorder="0" applyProtection="0"/>
    <xf numFmtId="0" fontId="2" fillId="0" borderId="0"/>
    <xf numFmtId="0" fontId="2" fillId="0" borderId="0"/>
    <xf numFmtId="0" fontId="11" fillId="0" borderId="0"/>
    <xf numFmtId="0" fontId="2" fillId="0" borderId="0"/>
    <xf numFmtId="0" fontId="12" fillId="0" borderId="0"/>
    <xf numFmtId="0" fontId="5" fillId="0" borderId="0"/>
    <xf numFmtId="0" fontId="2" fillId="0" borderId="0"/>
    <xf numFmtId="0" fontId="5" fillId="0" borderId="0"/>
    <xf numFmtId="0" fontId="13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5" fillId="0" borderId="0"/>
    <xf numFmtId="0" fontId="5" fillId="0" borderId="0"/>
    <xf numFmtId="0" fontId="5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4" fillId="0" borderId="0"/>
    <xf numFmtId="9" fontId="5" fillId="0" borderId="0" applyFont="0" applyFill="0" applyBorder="0" applyAlignment="0" applyProtection="0"/>
  </cellStyleXfs>
  <cellXfs count="355">
    <xf numFmtId="0" fontId="0" fillId="0" borderId="0" xfId="0"/>
    <xf numFmtId="0" fontId="7" fillId="0" borderId="0" xfId="0" applyFont="1"/>
    <xf numFmtId="0" fontId="7" fillId="0" borderId="0" xfId="0" applyFont="1" applyAlignment="1">
      <alignment horizontal="center" vertical="top"/>
    </xf>
    <xf numFmtId="0" fontId="14" fillId="0" borderId="0" xfId="0" applyFont="1"/>
    <xf numFmtId="0" fontId="14" fillId="0" borderId="0" xfId="0" applyFont="1" applyBorder="1"/>
    <xf numFmtId="0" fontId="16" fillId="0" borderId="0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left" vertical="center" wrapText="1"/>
    </xf>
    <xf numFmtId="0" fontId="20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0" fillId="2" borderId="0" xfId="0" applyFill="1" applyAlignment="1">
      <alignment vertical="center"/>
    </xf>
    <xf numFmtId="0" fontId="23" fillId="2" borderId="0" xfId="0" applyFont="1" applyFill="1" applyBorder="1" applyAlignment="1" applyProtection="1">
      <alignment horizontal="center" vertical="top"/>
    </xf>
    <xf numFmtId="0" fontId="23" fillId="2" borderId="0" xfId="0" applyFont="1" applyFill="1" applyBorder="1" applyAlignment="1" applyProtection="1">
      <alignment horizontal="center" vertical="center" wrapText="1"/>
    </xf>
    <xf numFmtId="0" fontId="23" fillId="2" borderId="0" xfId="0" applyFont="1" applyFill="1" applyBorder="1" applyAlignment="1" applyProtection="1">
      <alignment horizontal="center" vertical="center"/>
    </xf>
    <xf numFmtId="0" fontId="23" fillId="2" borderId="0" xfId="0" applyNumberFormat="1" applyFont="1" applyFill="1" applyBorder="1" applyAlignment="1" applyProtection="1">
      <alignment horizontal="center" vertical="center"/>
    </xf>
    <xf numFmtId="0" fontId="1" fillId="0" borderId="0" xfId="0" applyNumberFormat="1" applyFont="1" applyFill="1" applyBorder="1" applyAlignment="1" applyProtection="1">
      <alignment vertical="center"/>
    </xf>
    <xf numFmtId="0" fontId="24" fillId="0" borderId="0" xfId="0" applyFont="1" applyFill="1" applyBorder="1" applyAlignment="1">
      <alignment vertical="center" wrapText="1"/>
    </xf>
    <xf numFmtId="0" fontId="1" fillId="2" borderId="0" xfId="0" applyFont="1" applyFill="1" applyBorder="1" applyAlignment="1" applyProtection="1">
      <alignment vertical="center"/>
    </xf>
    <xf numFmtId="0" fontId="22" fillId="2" borderId="0" xfId="0" applyFont="1" applyFill="1" applyBorder="1" applyAlignment="1" applyProtection="1">
      <alignment vertical="top"/>
    </xf>
    <xf numFmtId="0" fontId="6" fillId="2" borderId="0" xfId="0" applyFont="1" applyFill="1" applyBorder="1" applyAlignment="1" applyProtection="1">
      <alignment vertical="top"/>
    </xf>
    <xf numFmtId="0" fontId="3" fillId="0" borderId="0" xfId="1" applyFont="1" applyFill="1" applyBorder="1" applyAlignment="1">
      <alignment vertical="center" wrapText="1"/>
    </xf>
    <xf numFmtId="0" fontId="6" fillId="12" borderId="25" xfId="1" applyFont="1" applyFill="1" applyBorder="1" applyAlignment="1" applyProtection="1">
      <alignment horizontal="center" vertical="center" wrapText="1"/>
    </xf>
    <xf numFmtId="0" fontId="15" fillId="0" borderId="0" xfId="0" applyFont="1" applyFill="1" applyBorder="1" applyAlignment="1">
      <alignment vertical="top" wrapText="1"/>
    </xf>
    <xf numFmtId="0" fontId="15" fillId="3" borderId="0" xfId="0" applyFont="1" applyFill="1" applyBorder="1" applyAlignment="1">
      <alignment vertical="top" wrapText="1"/>
    </xf>
    <xf numFmtId="0" fontId="25" fillId="0" borderId="1" xfId="0" applyFont="1" applyBorder="1" applyAlignment="1">
      <alignment horizontal="justify" vertical="center" wrapText="1"/>
    </xf>
    <xf numFmtId="0" fontId="25" fillId="0" borderId="1" xfId="0" applyFont="1" applyBorder="1" applyAlignment="1">
      <alignment vertical="center" wrapText="1"/>
    </xf>
    <xf numFmtId="0" fontId="25" fillId="0" borderId="20" xfId="0" applyFont="1" applyBorder="1" applyAlignment="1">
      <alignment horizontal="left" vertical="center" wrapText="1"/>
    </xf>
    <xf numFmtId="0" fontId="25" fillId="0" borderId="36" xfId="0" applyFont="1" applyBorder="1" applyAlignment="1">
      <alignment horizontal="left" vertical="center" wrapText="1"/>
    </xf>
    <xf numFmtId="0" fontId="25" fillId="0" borderId="37" xfId="0" applyFont="1" applyBorder="1" applyAlignment="1">
      <alignment horizontal="left" vertical="center" wrapText="1"/>
    </xf>
    <xf numFmtId="0" fontId="25" fillId="0" borderId="1" xfId="0" applyFont="1" applyBorder="1" applyAlignment="1">
      <alignment horizontal="left" vertical="center" wrapText="1"/>
    </xf>
    <xf numFmtId="0" fontId="27" fillId="0" borderId="1" xfId="0" applyFont="1" applyBorder="1" applyAlignment="1" applyProtection="1">
      <alignment horizontal="center" vertical="center" wrapText="1"/>
    </xf>
    <xf numFmtId="0" fontId="27" fillId="0" borderId="32" xfId="0" applyFont="1" applyBorder="1" applyAlignment="1" applyProtection="1">
      <alignment horizontal="center" vertical="center" wrapText="1"/>
    </xf>
    <xf numFmtId="0" fontId="25" fillId="0" borderId="32" xfId="0" applyFont="1" applyBorder="1" applyAlignment="1">
      <alignment horizontal="justify" vertical="center" wrapText="1"/>
    </xf>
    <xf numFmtId="0" fontId="25" fillId="0" borderId="44" xfId="0" applyFont="1" applyBorder="1" applyAlignment="1">
      <alignment horizontal="left" vertical="center" wrapText="1"/>
    </xf>
    <xf numFmtId="0" fontId="4" fillId="0" borderId="8" xfId="0" applyFont="1" applyBorder="1" applyAlignment="1" applyProtection="1">
      <alignment horizontal="center" vertical="top" wrapText="1"/>
    </xf>
    <xf numFmtId="0" fontId="4" fillId="0" borderId="32" xfId="0" applyFont="1" applyBorder="1" applyAlignment="1" applyProtection="1">
      <alignment horizontal="center" vertical="top" wrapText="1"/>
    </xf>
    <xf numFmtId="0" fontId="25" fillId="0" borderId="45" xfId="0" applyFont="1" applyBorder="1" applyAlignment="1">
      <alignment horizontal="left" vertical="center" wrapText="1"/>
    </xf>
    <xf numFmtId="0" fontId="25" fillId="0" borderId="46" xfId="0" applyFont="1" applyBorder="1" applyAlignment="1">
      <alignment horizontal="left" vertical="center" wrapText="1"/>
    </xf>
    <xf numFmtId="0" fontId="27" fillId="0" borderId="1" xfId="0" applyFont="1" applyFill="1" applyBorder="1" applyAlignment="1">
      <alignment horizontal="center" vertical="center" wrapText="1"/>
    </xf>
    <xf numFmtId="0" fontId="25" fillId="0" borderId="4" xfId="0" applyFont="1" applyBorder="1" applyAlignment="1">
      <alignment horizontal="justify" vertical="center" wrapText="1"/>
    </xf>
    <xf numFmtId="0" fontId="25" fillId="0" borderId="4" xfId="0" applyFont="1" applyBorder="1" applyAlignment="1">
      <alignment vertical="center" wrapText="1"/>
    </xf>
    <xf numFmtId="0" fontId="25" fillId="0" borderId="3" xfId="0" applyFont="1" applyBorder="1" applyAlignment="1">
      <alignment vertical="center" wrapText="1"/>
    </xf>
    <xf numFmtId="0" fontId="31" fillId="0" borderId="4" xfId="0" applyFont="1" applyFill="1" applyBorder="1" applyAlignment="1">
      <alignment horizontal="center" vertical="top" wrapText="1"/>
    </xf>
    <xf numFmtId="0" fontId="31" fillId="0" borderId="3" xfId="0" applyFont="1" applyFill="1" applyBorder="1" applyAlignment="1">
      <alignment horizontal="center" vertical="top" wrapText="1"/>
    </xf>
    <xf numFmtId="0" fontId="3" fillId="4" borderId="16" xfId="1" applyFont="1" applyFill="1" applyBorder="1" applyAlignment="1">
      <alignment vertical="center" wrapText="1"/>
    </xf>
    <xf numFmtId="0" fontId="3" fillId="4" borderId="17" xfId="1" applyFont="1" applyFill="1" applyBorder="1" applyAlignment="1">
      <alignment vertical="center" wrapText="1"/>
    </xf>
    <xf numFmtId="0" fontId="8" fillId="11" borderId="5" xfId="0" applyFont="1" applyFill="1" applyBorder="1" applyAlignment="1" applyProtection="1">
      <alignment horizontal="center" vertical="center"/>
    </xf>
    <xf numFmtId="0" fontId="8" fillId="11" borderId="39" xfId="0" applyFont="1" applyFill="1" applyBorder="1" applyAlignment="1">
      <alignment horizontal="center" vertical="center" wrapText="1"/>
    </xf>
    <xf numFmtId="0" fontId="6" fillId="10" borderId="5" xfId="2" applyFont="1" applyFill="1" applyBorder="1" applyAlignment="1" applyProtection="1">
      <alignment horizontal="center" vertical="center" wrapText="1"/>
    </xf>
    <xf numFmtId="0" fontId="6" fillId="10" borderId="6" xfId="2" applyFont="1" applyFill="1" applyBorder="1" applyAlignment="1" applyProtection="1">
      <alignment horizontal="center" vertical="center" wrapText="1"/>
    </xf>
    <xf numFmtId="0" fontId="6" fillId="10" borderId="39" xfId="1" applyFont="1" applyFill="1" applyBorder="1" applyAlignment="1" applyProtection="1">
      <alignment horizontal="center" vertical="center" wrapText="1"/>
    </xf>
    <xf numFmtId="0" fontId="6" fillId="12" borderId="5" xfId="1" applyFont="1" applyFill="1" applyBorder="1" applyAlignment="1" applyProtection="1">
      <alignment horizontal="center" vertical="center" wrapText="1"/>
    </xf>
    <xf numFmtId="0" fontId="6" fillId="12" borderId="6" xfId="1" applyFont="1" applyFill="1" applyBorder="1" applyAlignment="1" applyProtection="1">
      <alignment horizontal="center" vertical="center" wrapText="1"/>
    </xf>
    <xf numFmtId="0" fontId="6" fillId="12" borderId="39" xfId="1" applyFont="1" applyFill="1" applyBorder="1" applyAlignment="1" applyProtection="1">
      <alignment horizontal="center" vertical="center" wrapText="1"/>
    </xf>
    <xf numFmtId="0" fontId="27" fillId="0" borderId="1" xfId="0" applyFont="1" applyFill="1" applyBorder="1" applyAlignment="1">
      <alignment horizontal="left" vertical="center" wrapText="1"/>
    </xf>
    <xf numFmtId="0" fontId="8" fillId="11" borderId="30" xfId="0" applyFont="1" applyFill="1" applyBorder="1" applyAlignment="1" applyProtection="1">
      <alignment horizontal="center" vertical="center" wrapText="1"/>
    </xf>
    <xf numFmtId="0" fontId="27" fillId="0" borderId="26" xfId="0" applyFont="1" applyBorder="1" applyAlignment="1" applyProtection="1">
      <alignment horizontal="center" vertical="center" wrapText="1"/>
    </xf>
    <xf numFmtId="0" fontId="25" fillId="0" borderId="27" xfId="0" applyFont="1" applyBorder="1" applyAlignment="1">
      <alignment horizontal="justify" vertical="center" wrapText="1"/>
    </xf>
    <xf numFmtId="0" fontId="27" fillId="0" borderId="7" xfId="0" applyFont="1" applyBorder="1" applyAlignment="1" applyProtection="1">
      <alignment horizontal="center" vertical="center" wrapText="1"/>
    </xf>
    <xf numFmtId="0" fontId="25" fillId="0" borderId="23" xfId="0" applyFont="1" applyBorder="1" applyAlignment="1">
      <alignment horizontal="left" vertical="center" wrapText="1"/>
    </xf>
    <xf numFmtId="0" fontId="25" fillId="0" borderId="0" xfId="0" applyFont="1" applyAlignment="1">
      <alignment vertical="center" wrapText="1"/>
    </xf>
    <xf numFmtId="0" fontId="25" fillId="0" borderId="49" xfId="0" applyFont="1" applyBorder="1" applyAlignment="1">
      <alignment horizontal="justify" vertical="center" wrapText="1"/>
    </xf>
    <xf numFmtId="0" fontId="25" fillId="0" borderId="50" xfId="0" applyFont="1" applyBorder="1" applyAlignment="1">
      <alignment horizontal="justify" vertical="center" wrapText="1"/>
    </xf>
    <xf numFmtId="0" fontId="33" fillId="0" borderId="22" xfId="0" applyFont="1" applyBorder="1" applyAlignment="1">
      <alignment horizontal="left" vertical="center" wrapText="1"/>
    </xf>
    <xf numFmtId="0" fontId="26" fillId="0" borderId="27" xfId="0" applyFont="1" applyBorder="1" applyAlignment="1" applyProtection="1">
      <alignment horizontal="left" vertical="center" wrapText="1"/>
    </xf>
    <xf numFmtId="0" fontId="26" fillId="0" borderId="1" xfId="0" applyFont="1" applyBorder="1" applyAlignment="1" applyProtection="1">
      <alignment horizontal="left" vertical="center" wrapText="1"/>
    </xf>
    <xf numFmtId="0" fontId="27" fillId="0" borderId="1" xfId="0" applyFont="1" applyBorder="1" applyAlignment="1" applyProtection="1">
      <alignment horizontal="left" vertical="center" wrapText="1"/>
    </xf>
    <xf numFmtId="0" fontId="25" fillId="0" borderId="3" xfId="0" applyNumberFormat="1" applyFont="1" applyBorder="1" applyAlignment="1">
      <alignment vertical="center" wrapText="1"/>
    </xf>
    <xf numFmtId="0" fontId="25" fillId="0" borderId="1" xfId="0" applyNumberFormat="1" applyFont="1" applyBorder="1" applyAlignment="1">
      <alignment vertical="center" wrapText="1"/>
    </xf>
    <xf numFmtId="0" fontId="33" fillId="0" borderId="1" xfId="0" applyNumberFormat="1" applyFont="1" applyBorder="1" applyAlignment="1">
      <alignment vertical="center" wrapText="1"/>
    </xf>
    <xf numFmtId="0" fontId="25" fillId="0" borderId="0" xfId="0" applyFont="1"/>
    <xf numFmtId="0" fontId="25" fillId="15" borderId="11" xfId="0" applyFont="1" applyFill="1" applyBorder="1" applyAlignment="1">
      <alignment horizontal="center" vertical="center" wrapText="1"/>
    </xf>
    <xf numFmtId="0" fontId="25" fillId="15" borderId="14" xfId="0" applyFont="1" applyFill="1" applyBorder="1" applyAlignment="1">
      <alignment horizontal="center" vertical="center" wrapText="1"/>
    </xf>
    <xf numFmtId="0" fontId="27" fillId="15" borderId="3" xfId="0" applyFont="1" applyFill="1" applyBorder="1" applyAlignment="1">
      <alignment horizontal="center" vertical="center" wrapText="1"/>
    </xf>
    <xf numFmtId="0" fontId="27" fillId="15" borderId="1" xfId="0" applyFont="1" applyFill="1" applyBorder="1" applyAlignment="1">
      <alignment horizontal="center" vertical="center" wrapText="1"/>
    </xf>
    <xf numFmtId="0" fontId="27" fillId="0" borderId="32" xfId="0" applyFont="1" applyFill="1" applyBorder="1" applyAlignment="1">
      <alignment horizontal="left" vertical="center" wrapText="1"/>
    </xf>
    <xf numFmtId="0" fontId="27" fillId="0" borderId="4" xfId="0" applyFont="1" applyFill="1" applyBorder="1" applyAlignment="1">
      <alignment horizontal="left" vertical="center" wrapText="1"/>
    </xf>
    <xf numFmtId="0" fontId="25" fillId="0" borderId="32" xfId="0" applyFont="1" applyBorder="1" applyAlignment="1">
      <alignment horizontal="left" vertical="center" wrapText="1"/>
    </xf>
    <xf numFmtId="0" fontId="25" fillId="0" borderId="4" xfId="0" applyFont="1" applyBorder="1" applyAlignment="1">
      <alignment horizontal="left" vertical="center" wrapText="1"/>
    </xf>
    <xf numFmtId="0" fontId="27" fillId="0" borderId="32" xfId="0" applyFont="1" applyFill="1" applyBorder="1" applyAlignment="1">
      <alignment horizontal="center" vertical="center" wrapText="1"/>
    </xf>
    <xf numFmtId="0" fontId="27" fillId="0" borderId="3" xfId="0" applyFont="1" applyFill="1" applyBorder="1" applyAlignment="1">
      <alignment horizontal="center" vertical="center" wrapText="1"/>
    </xf>
    <xf numFmtId="0" fontId="27" fillId="0" borderId="4" xfId="0" applyFont="1" applyFill="1" applyBorder="1" applyAlignment="1">
      <alignment horizontal="center" vertical="center" wrapText="1"/>
    </xf>
    <xf numFmtId="0" fontId="27" fillId="0" borderId="4" xfId="0" applyFont="1" applyBorder="1" applyAlignment="1" applyProtection="1">
      <alignment horizontal="center" vertical="center" wrapText="1"/>
    </xf>
    <xf numFmtId="0" fontId="27" fillId="0" borderId="3" xfId="0" applyFont="1" applyBorder="1" applyAlignment="1" applyProtection="1">
      <alignment horizontal="center" vertical="center" wrapText="1"/>
    </xf>
    <xf numFmtId="0" fontId="27" fillId="0" borderId="32" xfId="0" applyFont="1" applyBorder="1" applyAlignment="1" applyProtection="1">
      <alignment horizontal="left" vertical="center" wrapText="1"/>
    </xf>
    <xf numFmtId="0" fontId="27" fillId="0" borderId="3" xfId="0" applyFont="1" applyBorder="1" applyAlignment="1" applyProtection="1">
      <alignment horizontal="left" vertical="center" wrapText="1"/>
    </xf>
    <xf numFmtId="0" fontId="31" fillId="0" borderId="4" xfId="0" applyFont="1" applyBorder="1" applyAlignment="1" applyProtection="1">
      <alignment horizontal="center" vertical="center" wrapText="1"/>
    </xf>
    <xf numFmtId="0" fontId="31" fillId="0" borderId="3" xfId="0" applyFont="1" applyBorder="1" applyAlignment="1" applyProtection="1">
      <alignment horizontal="center" vertical="center" wrapText="1"/>
    </xf>
    <xf numFmtId="0" fontId="25" fillId="0" borderId="3" xfId="0" applyFont="1" applyBorder="1" applyAlignment="1">
      <alignment horizontal="left" vertical="center" wrapText="1"/>
    </xf>
    <xf numFmtId="0" fontId="33" fillId="2" borderId="0" xfId="0" applyFont="1" applyFill="1" applyBorder="1" applyAlignment="1" applyProtection="1">
      <alignment horizontal="center" vertical="center"/>
    </xf>
    <xf numFmtId="167" fontId="33" fillId="2" borderId="0" xfId="0" applyNumberFormat="1" applyFont="1" applyFill="1" applyBorder="1" applyAlignment="1" applyProtection="1">
      <alignment horizontal="center" vertical="center"/>
    </xf>
    <xf numFmtId="0" fontId="33" fillId="2" borderId="0" xfId="0" applyNumberFormat="1" applyFont="1" applyFill="1" applyBorder="1" applyAlignment="1" applyProtection="1">
      <alignment horizontal="center" vertical="center"/>
    </xf>
    <xf numFmtId="0" fontId="27" fillId="15" borderId="2" xfId="0" applyFont="1" applyFill="1" applyBorder="1" applyAlignment="1" applyProtection="1">
      <alignment horizontal="center" vertical="center" wrapText="1"/>
      <protection locked="0"/>
    </xf>
    <xf numFmtId="0" fontId="27" fillId="0" borderId="8" xfId="0" applyFont="1" applyBorder="1" applyAlignment="1" applyProtection="1">
      <alignment horizontal="center" vertical="center" wrapText="1"/>
    </xf>
    <xf numFmtId="0" fontId="27" fillId="4" borderId="17" xfId="1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center" vertical="center" wrapText="1"/>
    </xf>
    <xf numFmtId="0" fontId="26" fillId="0" borderId="0" xfId="0" applyFont="1" applyAlignment="1">
      <alignment horizontal="center" vertical="center"/>
    </xf>
    <xf numFmtId="0" fontId="27" fillId="14" borderId="3" xfId="0" applyFont="1" applyFill="1" applyBorder="1" applyAlignment="1">
      <alignment horizontal="center" vertical="center" wrapText="1"/>
    </xf>
    <xf numFmtId="0" fontId="8" fillId="7" borderId="1" xfId="0" applyFont="1" applyFill="1" applyBorder="1" applyAlignment="1">
      <alignment horizontal="left" vertical="center"/>
    </xf>
    <xf numFmtId="0" fontId="8" fillId="8" borderId="1" xfId="0" applyFont="1" applyFill="1" applyBorder="1" applyAlignment="1">
      <alignment horizontal="left" vertical="center"/>
    </xf>
    <xf numFmtId="0" fontId="8" fillId="13" borderId="1" xfId="0" applyFont="1" applyFill="1" applyBorder="1" applyAlignment="1">
      <alignment horizontal="left" vertical="center"/>
    </xf>
    <xf numFmtId="0" fontId="37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center" vertical="center"/>
    </xf>
    <xf numFmtId="0" fontId="6" fillId="16" borderId="1" xfId="0" applyFont="1" applyFill="1" applyBorder="1" applyAlignment="1" applyProtection="1">
      <alignment horizontal="center" vertical="center" wrapText="1"/>
    </xf>
    <xf numFmtId="0" fontId="6" fillId="16" borderId="1" xfId="0" applyFont="1" applyFill="1" applyBorder="1" applyAlignment="1">
      <alignment horizontal="center" vertical="center" wrapText="1"/>
    </xf>
    <xf numFmtId="0" fontId="8" fillId="16" borderId="1" xfId="0" applyFont="1" applyFill="1" applyBorder="1" applyAlignment="1">
      <alignment horizontal="center" vertical="center" wrapText="1"/>
    </xf>
    <xf numFmtId="0" fontId="8" fillId="6" borderId="3" xfId="0" applyFont="1" applyFill="1" applyBorder="1" applyAlignment="1">
      <alignment horizontal="left" vertical="center"/>
    </xf>
    <xf numFmtId="0" fontId="6" fillId="16" borderId="3" xfId="0" applyFont="1" applyFill="1" applyBorder="1" applyAlignment="1" applyProtection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8" fillId="0" borderId="14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center" vertical="center"/>
    </xf>
    <xf numFmtId="0" fontId="8" fillId="0" borderId="2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center" vertical="center"/>
    </xf>
    <xf numFmtId="0" fontId="6" fillId="4" borderId="33" xfId="1" applyFont="1" applyFill="1" applyBorder="1" applyAlignment="1">
      <alignment horizontal="center" vertical="center" wrapText="1"/>
    </xf>
    <xf numFmtId="0" fontId="26" fillId="0" borderId="27" xfId="0" applyFont="1" applyBorder="1" applyAlignment="1" applyProtection="1">
      <alignment horizontal="center" vertical="center" wrapText="1"/>
    </xf>
    <xf numFmtId="0" fontId="26" fillId="0" borderId="38" xfId="0" applyFont="1" applyBorder="1" applyAlignment="1" applyProtection="1">
      <alignment horizontal="center" vertical="center" wrapText="1"/>
    </xf>
    <xf numFmtId="0" fontId="27" fillId="15" borderId="38" xfId="0" applyFont="1" applyFill="1" applyBorder="1" applyAlignment="1" applyProtection="1">
      <alignment vertical="center" wrapText="1"/>
      <protection locked="0"/>
    </xf>
    <xf numFmtId="0" fontId="4" fillId="14" borderId="26" xfId="0" applyFont="1" applyFill="1" applyBorder="1" applyAlignment="1" applyProtection="1">
      <alignment horizontal="center" vertical="center"/>
      <protection locked="0"/>
    </xf>
    <xf numFmtId="0" fontId="4" fillId="14" borderId="27" xfId="0" applyFont="1" applyFill="1" applyBorder="1" applyAlignment="1" applyProtection="1">
      <alignment horizontal="center" vertical="center"/>
      <protection locked="0"/>
    </xf>
    <xf numFmtId="0" fontId="28" fillId="14" borderId="38" xfId="0" applyFont="1" applyFill="1" applyBorder="1" applyAlignment="1">
      <alignment vertical="center" wrapText="1"/>
    </xf>
    <xf numFmtId="0" fontId="26" fillId="0" borderId="1" xfId="0" applyFont="1" applyBorder="1" applyAlignment="1" applyProtection="1">
      <alignment horizontal="center" vertical="center" wrapText="1"/>
    </xf>
    <xf numFmtId="0" fontId="26" fillId="0" borderId="2" xfId="0" applyFont="1" applyBorder="1" applyAlignment="1" applyProtection="1">
      <alignment horizontal="center" vertical="center" wrapText="1"/>
    </xf>
    <xf numFmtId="0" fontId="27" fillId="15" borderId="2" xfId="0" applyFont="1" applyFill="1" applyBorder="1" applyAlignment="1" applyProtection="1">
      <alignment vertical="center" wrapText="1"/>
      <protection locked="0"/>
    </xf>
    <xf numFmtId="0" fontId="4" fillId="14" borderId="7" xfId="0" applyFont="1" applyFill="1" applyBorder="1" applyAlignment="1" applyProtection="1">
      <alignment horizontal="center" vertical="center"/>
      <protection locked="0"/>
    </xf>
    <xf numFmtId="0" fontId="4" fillId="14" borderId="1" xfId="0" applyFont="1" applyFill="1" applyBorder="1" applyAlignment="1" applyProtection="1">
      <alignment horizontal="center" vertical="center"/>
      <protection locked="0"/>
    </xf>
    <xf numFmtId="0" fontId="28" fillId="14" borderId="2" xfId="0" applyFont="1" applyFill="1" applyBorder="1" applyAlignment="1">
      <alignment vertical="center" wrapText="1"/>
    </xf>
    <xf numFmtId="0" fontId="27" fillId="0" borderId="2" xfId="0" applyFont="1" applyBorder="1" applyAlignment="1" applyProtection="1">
      <alignment horizontal="center" vertical="center" wrapText="1"/>
    </xf>
    <xf numFmtId="0" fontId="39" fillId="0" borderId="32" xfId="0" applyFont="1" applyBorder="1" applyAlignment="1">
      <alignment horizontal="center" vertical="center" wrapText="1"/>
    </xf>
    <xf numFmtId="0" fontId="25" fillId="0" borderId="32" xfId="0" applyFont="1" applyBorder="1" applyAlignment="1">
      <alignment horizontal="center" vertical="center" wrapText="1"/>
    </xf>
    <xf numFmtId="0" fontId="25" fillId="0" borderId="11" xfId="0" applyFont="1" applyBorder="1" applyAlignment="1">
      <alignment horizontal="center" vertical="center" wrapText="1"/>
    </xf>
    <xf numFmtId="0" fontId="25" fillId="15" borderId="13" xfId="0" applyFont="1" applyFill="1" applyBorder="1" applyAlignment="1">
      <alignment vertical="center" wrapText="1"/>
    </xf>
    <xf numFmtId="0" fontId="40" fillId="0" borderId="4" xfId="0" applyFont="1" applyBorder="1" applyAlignment="1">
      <alignment horizontal="center" vertical="center" wrapText="1"/>
    </xf>
    <xf numFmtId="0" fontId="25" fillId="0" borderId="4" xfId="0" applyFont="1" applyBorder="1" applyAlignment="1">
      <alignment horizontal="center" vertical="center" wrapText="1"/>
    </xf>
    <xf numFmtId="0" fontId="25" fillId="0" borderId="42" xfId="0" applyFont="1" applyBorder="1" applyAlignment="1">
      <alignment horizontal="center" vertical="center" wrapText="1"/>
    </xf>
    <xf numFmtId="0" fontId="40" fillId="0" borderId="3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40" fillId="0" borderId="9" xfId="0" applyFont="1" applyBorder="1" applyAlignment="1">
      <alignment horizontal="center" vertical="center" wrapText="1"/>
    </xf>
    <xf numFmtId="0" fontId="25" fillId="0" borderId="9" xfId="0" applyFont="1" applyBorder="1" applyAlignment="1">
      <alignment horizontal="center" vertical="center" wrapText="1"/>
    </xf>
    <xf numFmtId="0" fontId="25" fillId="0" borderId="43" xfId="0" applyFont="1" applyBorder="1" applyAlignment="1">
      <alignment horizontal="center" vertical="center" wrapText="1"/>
    </xf>
    <xf numFmtId="0" fontId="4" fillId="14" borderId="3" xfId="0" applyFont="1" applyFill="1" applyBorder="1" applyAlignment="1" applyProtection="1">
      <alignment horizontal="center" vertical="center"/>
      <protection locked="0"/>
    </xf>
    <xf numFmtId="0" fontId="26" fillId="15" borderId="32" xfId="0" applyFont="1" applyFill="1" applyBorder="1" applyAlignment="1" applyProtection="1">
      <alignment horizontal="justify" vertical="top"/>
      <protection locked="0"/>
    </xf>
    <xf numFmtId="0" fontId="4" fillId="14" borderId="32" xfId="0" applyFont="1" applyFill="1" applyBorder="1" applyAlignment="1" applyProtection="1">
      <alignment horizontal="center" vertical="center"/>
      <protection locked="0"/>
    </xf>
    <xf numFmtId="0" fontId="4" fillId="14" borderId="32" xfId="0" applyFont="1" applyFill="1" applyBorder="1" applyAlignment="1">
      <alignment vertical="center"/>
    </xf>
    <xf numFmtId="0" fontId="27" fillId="15" borderId="8" xfId="0" applyFont="1" applyFill="1" applyBorder="1" applyAlignment="1" applyProtection="1">
      <alignment horizontal="center" vertical="top" wrapText="1"/>
    </xf>
    <xf numFmtId="0" fontId="27" fillId="15" borderId="4" xfId="0" applyFont="1" applyFill="1" applyBorder="1" applyAlignment="1" applyProtection="1">
      <alignment horizontal="center" vertical="top" wrapText="1"/>
    </xf>
    <xf numFmtId="0" fontId="27" fillId="15" borderId="3" xfId="0" applyFont="1" applyFill="1" applyBorder="1" applyAlignment="1" applyProtection="1">
      <alignment horizontal="center" vertical="top" wrapText="1"/>
    </xf>
    <xf numFmtId="0" fontId="27" fillId="15" borderId="32" xfId="0" applyFont="1" applyFill="1" applyBorder="1" applyAlignment="1" applyProtection="1">
      <alignment horizontal="center" vertical="top" wrapText="1"/>
    </xf>
    <xf numFmtId="0" fontId="27" fillId="0" borderId="32" xfId="0" applyFont="1" applyFill="1" applyBorder="1" applyAlignment="1">
      <alignment horizontal="center" vertical="top" wrapText="1"/>
    </xf>
    <xf numFmtId="0" fontId="27" fillId="15" borderId="32" xfId="0" applyFont="1" applyFill="1" applyBorder="1" applyAlignment="1">
      <alignment vertical="top" wrapText="1"/>
    </xf>
    <xf numFmtId="0" fontId="27" fillId="14" borderId="32" xfId="0" applyFont="1" applyFill="1" applyBorder="1" applyAlignment="1">
      <alignment vertical="top" wrapText="1"/>
    </xf>
    <xf numFmtId="0" fontId="27" fillId="15" borderId="3" xfId="0" applyFont="1" applyFill="1" applyBorder="1" applyAlignment="1">
      <alignment vertical="top" wrapText="1"/>
    </xf>
    <xf numFmtId="0" fontId="27" fillId="14" borderId="3" xfId="0" applyFont="1" applyFill="1" applyBorder="1" applyAlignment="1">
      <alignment vertical="top" wrapText="1"/>
    </xf>
    <xf numFmtId="0" fontId="27" fillId="15" borderId="1" xfId="0" applyFont="1" applyFill="1" applyBorder="1" applyAlignment="1">
      <alignment vertical="top" wrapText="1"/>
    </xf>
    <xf numFmtId="0" fontId="27" fillId="14" borderId="1" xfId="0" applyFont="1" applyFill="1" applyBorder="1" applyAlignment="1">
      <alignment vertical="top" wrapText="1"/>
    </xf>
    <xf numFmtId="0" fontId="27" fillId="15" borderId="4" xfId="0" applyFont="1" applyFill="1" applyBorder="1" applyAlignment="1">
      <alignment vertical="top" wrapText="1"/>
    </xf>
    <xf numFmtId="0" fontId="27" fillId="14" borderId="4" xfId="0" applyFont="1" applyFill="1" applyBorder="1" applyAlignment="1">
      <alignment vertical="top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15" borderId="1" xfId="0" applyFont="1" applyFill="1" applyBorder="1" applyAlignment="1">
      <alignment horizontal="center" vertical="center" wrapText="1"/>
    </xf>
    <xf numFmtId="0" fontId="15" fillId="14" borderId="1" xfId="0" applyFont="1" applyFill="1" applyBorder="1" applyAlignment="1">
      <alignment horizontal="center" vertical="center" wrapText="1"/>
    </xf>
    <xf numFmtId="0" fontId="25" fillId="0" borderId="3" xfId="0" applyFont="1" applyBorder="1" applyAlignment="1">
      <alignment horizontal="left" vertical="center" wrapText="1"/>
    </xf>
    <xf numFmtId="0" fontId="26" fillId="15" borderId="15" xfId="0" applyFont="1" applyFill="1" applyBorder="1" applyAlignment="1">
      <alignment horizontal="center" vertical="top"/>
    </xf>
    <xf numFmtId="14" fontId="27" fillId="15" borderId="27" xfId="0" applyNumberFormat="1" applyFont="1" applyFill="1" applyBorder="1" applyAlignment="1" applyProtection="1">
      <alignment horizontal="center" vertical="center" wrapText="1"/>
      <protection locked="0"/>
    </xf>
    <xf numFmtId="14" fontId="27" fillId="15" borderId="1" xfId="0" applyNumberFormat="1" applyFont="1" applyFill="1" applyBorder="1" applyAlignment="1" applyProtection="1">
      <alignment horizontal="center" vertical="center" wrapText="1"/>
      <protection locked="0"/>
    </xf>
    <xf numFmtId="0" fontId="25" fillId="0" borderId="31" xfId="0" applyFont="1" applyBorder="1" applyAlignment="1">
      <alignment horizontal="center" vertical="center" wrapText="1"/>
    </xf>
    <xf numFmtId="0" fontId="25" fillId="15" borderId="1" xfId="0" applyFont="1" applyFill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14" fontId="25" fillId="15" borderId="1" xfId="0" applyNumberFormat="1" applyFont="1" applyFill="1" applyBorder="1" applyAlignment="1">
      <alignment horizontal="center" vertical="center" wrapText="1"/>
    </xf>
    <xf numFmtId="0" fontId="25" fillId="0" borderId="54" xfId="0" applyFont="1" applyBorder="1" applyAlignment="1">
      <alignment horizontal="left" vertical="center" wrapText="1"/>
    </xf>
    <xf numFmtId="0" fontId="27" fillId="15" borderId="1" xfId="0" applyFont="1" applyFill="1" applyBorder="1" applyAlignment="1" applyProtection="1">
      <alignment horizontal="center" vertical="top" wrapText="1"/>
    </xf>
    <xf numFmtId="14" fontId="27" fillId="15" borderId="1" xfId="0" applyNumberFormat="1" applyFont="1" applyFill="1" applyBorder="1" applyAlignment="1">
      <alignment horizontal="center" vertical="center" wrapText="1"/>
    </xf>
    <xf numFmtId="0" fontId="8" fillId="5" borderId="6" xfId="0" applyFont="1" applyFill="1" applyBorder="1" applyAlignment="1">
      <alignment horizontal="left" vertical="center"/>
    </xf>
    <xf numFmtId="0" fontId="39" fillId="14" borderId="12" xfId="0" applyFont="1" applyFill="1" applyBorder="1" applyAlignment="1">
      <alignment horizontal="center" vertical="center" wrapText="1"/>
    </xf>
    <xf numFmtId="0" fontId="25" fillId="14" borderId="32" xfId="0" applyFont="1" applyFill="1" applyBorder="1" applyAlignment="1">
      <alignment vertical="center" wrapText="1"/>
    </xf>
    <xf numFmtId="0" fontId="25" fillId="14" borderId="11" xfId="0" applyFont="1" applyFill="1" applyBorder="1" applyAlignment="1">
      <alignment vertical="center" wrapText="1"/>
    </xf>
    <xf numFmtId="0" fontId="39" fillId="14" borderId="3" xfId="0" applyFont="1" applyFill="1" applyBorder="1" applyAlignment="1">
      <alignment horizontal="center" vertical="center" wrapText="1"/>
    </xf>
    <xf numFmtId="0" fontId="41" fillId="14" borderId="14" xfId="0" applyFont="1" applyFill="1" applyBorder="1" applyAlignment="1">
      <alignment vertical="center" wrapText="1"/>
    </xf>
    <xf numFmtId="0" fontId="25" fillId="14" borderId="42" xfId="0" applyFont="1" applyFill="1" applyBorder="1" applyAlignment="1">
      <alignment vertical="center" wrapText="1"/>
    </xf>
    <xf numFmtId="0" fontId="39" fillId="14" borderId="21" xfId="0" applyFont="1" applyFill="1" applyBorder="1" applyAlignment="1">
      <alignment horizontal="center" vertical="center" wrapText="1"/>
    </xf>
    <xf numFmtId="0" fontId="39" fillId="14" borderId="4" xfId="0" applyFont="1" applyFill="1" applyBorder="1" applyAlignment="1">
      <alignment horizontal="center" vertical="center" wrapText="1"/>
    </xf>
    <xf numFmtId="0" fontId="39" fillId="14" borderId="55" xfId="0" applyFont="1" applyFill="1" applyBorder="1" applyAlignment="1">
      <alignment horizontal="center" vertical="center" wrapText="1"/>
    </xf>
    <xf numFmtId="0" fontId="39" fillId="14" borderId="9" xfId="0" applyFont="1" applyFill="1" applyBorder="1" applyAlignment="1">
      <alignment horizontal="center" vertical="center" wrapText="1"/>
    </xf>
    <xf numFmtId="0" fontId="4" fillId="14" borderId="4" xfId="0" applyFont="1" applyFill="1" applyBorder="1" applyAlignment="1" applyProtection="1">
      <alignment horizontal="center" vertical="center" wrapText="1"/>
    </xf>
    <xf numFmtId="0" fontId="4" fillId="14" borderId="3" xfId="0" applyFont="1" applyFill="1" applyBorder="1" applyAlignment="1">
      <alignment horizontal="center" vertical="center" wrapText="1"/>
    </xf>
    <xf numFmtId="0" fontId="4" fillId="14" borderId="1" xfId="0" applyFont="1" applyFill="1" applyBorder="1" applyAlignment="1">
      <alignment horizontal="center" vertical="center" wrapText="1"/>
    </xf>
    <xf numFmtId="0" fontId="3" fillId="14" borderId="1" xfId="0" applyFont="1" applyFill="1" applyBorder="1" applyAlignment="1">
      <alignment horizontal="center" vertical="center" wrapText="1"/>
    </xf>
    <xf numFmtId="0" fontId="4" fillId="14" borderId="3" xfId="0" applyFont="1" applyFill="1" applyBorder="1" applyAlignment="1" applyProtection="1">
      <alignment horizontal="center" vertical="center" wrapText="1"/>
    </xf>
    <xf numFmtId="0" fontId="27" fillId="14" borderId="32" xfId="0" applyFont="1" applyFill="1" applyBorder="1" applyAlignment="1" applyProtection="1">
      <alignment vertical="top" wrapText="1"/>
    </xf>
    <xf numFmtId="0" fontId="27" fillId="14" borderId="4" xfId="0" applyFont="1" applyFill="1" applyBorder="1" applyAlignment="1" applyProtection="1">
      <alignment vertical="top" wrapText="1"/>
    </xf>
    <xf numFmtId="0" fontId="27" fillId="14" borderId="3" xfId="0" applyFont="1" applyFill="1" applyBorder="1" applyAlignment="1" applyProtection="1">
      <alignment vertical="top" wrapText="1"/>
    </xf>
    <xf numFmtId="0" fontId="4" fillId="14" borderId="32" xfId="0" applyFont="1" applyFill="1" applyBorder="1" applyAlignment="1">
      <alignment horizontal="center" vertical="center" wrapText="1"/>
    </xf>
    <xf numFmtId="0" fontId="4" fillId="14" borderId="32" xfId="0" applyFont="1" applyFill="1" applyBorder="1" applyAlignment="1" applyProtection="1">
      <alignment horizontal="center" vertical="center" wrapText="1"/>
    </xf>
    <xf numFmtId="0" fontId="4" fillId="14" borderId="3" xfId="0" applyFont="1" applyFill="1" applyBorder="1" applyAlignment="1" applyProtection="1">
      <alignment horizontal="center" vertical="center" wrapText="1"/>
    </xf>
    <xf numFmtId="2" fontId="6" fillId="4" borderId="19" xfId="1" applyNumberFormat="1" applyFont="1" applyFill="1" applyBorder="1" applyAlignment="1">
      <alignment horizontal="center" vertical="center" wrapText="1"/>
    </xf>
    <xf numFmtId="0" fontId="25" fillId="14" borderId="56" xfId="0" applyFont="1" applyFill="1" applyBorder="1" applyAlignment="1">
      <alignment horizontal="center" vertical="center" wrapText="1"/>
    </xf>
    <xf numFmtId="0" fontId="0" fillId="2" borderId="0" xfId="0" applyFill="1"/>
    <xf numFmtId="0" fontId="44" fillId="6" borderId="55" xfId="4" applyFont="1" applyFill="1" applyBorder="1" applyAlignment="1">
      <alignment horizontal="center" vertical="center" wrapText="1"/>
    </xf>
    <xf numFmtId="0" fontId="44" fillId="7" borderId="9" xfId="4" applyFont="1" applyFill="1" applyBorder="1" applyAlignment="1">
      <alignment horizontal="center" vertical="center" wrapText="1"/>
    </xf>
    <xf numFmtId="0" fontId="44" fillId="17" borderId="9" xfId="4" applyFont="1" applyFill="1" applyBorder="1" applyAlignment="1">
      <alignment horizontal="center" vertical="center" wrapText="1"/>
    </xf>
    <xf numFmtId="0" fontId="44" fillId="8" borderId="23" xfId="4" applyFont="1" applyFill="1" applyBorder="1" applyAlignment="1">
      <alignment horizontal="center" vertical="center" wrapText="1"/>
    </xf>
    <xf numFmtId="0" fontId="44" fillId="0" borderId="59" xfId="4" applyFont="1" applyFill="1" applyBorder="1" applyAlignment="1">
      <alignment horizontal="center" vertical="center" wrapText="1"/>
    </xf>
    <xf numFmtId="0" fontId="2" fillId="0" borderId="12" xfId="4" applyFont="1" applyBorder="1" applyAlignment="1">
      <alignment horizontal="center" vertical="center"/>
    </xf>
    <xf numFmtId="0" fontId="2" fillId="0" borderId="29" xfId="4" applyFont="1" applyBorder="1" applyAlignment="1">
      <alignment horizontal="center" vertical="center" wrapText="1"/>
    </xf>
    <xf numFmtId="0" fontId="2" fillId="0" borderId="3" xfId="4" applyFont="1" applyBorder="1" applyAlignment="1">
      <alignment horizontal="center" vertical="center" wrapText="1"/>
    </xf>
    <xf numFmtId="0" fontId="2" fillId="0" borderId="31" xfId="4" applyFont="1" applyBorder="1" applyAlignment="1">
      <alignment horizontal="center" vertical="center" wrapText="1"/>
    </xf>
    <xf numFmtId="0" fontId="2" fillId="0" borderId="7" xfId="4" applyFont="1" applyBorder="1" applyAlignment="1">
      <alignment horizontal="center" vertical="center"/>
    </xf>
    <xf numFmtId="0" fontId="2" fillId="0" borderId="62" xfId="4" applyFont="1" applyBorder="1" applyAlignment="1">
      <alignment horizontal="center" vertical="center" wrapText="1"/>
    </xf>
    <xf numFmtId="0" fontId="2" fillId="0" borderId="1" xfId="4" applyFont="1" applyBorder="1" applyAlignment="1">
      <alignment horizontal="center" vertical="center" wrapText="1"/>
    </xf>
    <xf numFmtId="0" fontId="44" fillId="3" borderId="22" xfId="4" applyFont="1" applyFill="1" applyBorder="1" applyAlignment="1">
      <alignment horizontal="center" vertical="center"/>
    </xf>
    <xf numFmtId="0" fontId="44" fillId="3" borderId="1" xfId="4" applyFont="1" applyFill="1" applyBorder="1" applyAlignment="1">
      <alignment horizontal="center" vertical="center" wrapText="1"/>
    </xf>
    <xf numFmtId="9" fontId="44" fillId="18" borderId="22" xfId="83" applyFont="1" applyFill="1" applyBorder="1" applyAlignment="1">
      <alignment horizontal="center" vertical="center"/>
    </xf>
    <xf numFmtId="9" fontId="44" fillId="18" borderId="1" xfId="83" applyFont="1" applyFill="1" applyBorder="1" applyAlignment="1">
      <alignment horizontal="center" vertical="center"/>
    </xf>
    <xf numFmtId="9" fontId="44" fillId="18" borderId="62" xfId="83" applyFont="1" applyFill="1" applyBorder="1" applyAlignment="1">
      <alignment horizontal="center" vertical="center" wrapText="1"/>
    </xf>
    <xf numFmtId="9" fontId="44" fillId="18" borderId="1" xfId="83" applyFont="1" applyFill="1" applyBorder="1" applyAlignment="1">
      <alignment horizontal="center" vertical="center" wrapText="1"/>
    </xf>
    <xf numFmtId="9" fontId="44" fillId="18" borderId="1" xfId="4" applyNumberFormat="1" applyFont="1" applyFill="1" applyBorder="1" applyAlignment="1">
      <alignment horizontal="center" vertical="center" wrapText="1"/>
    </xf>
    <xf numFmtId="2" fontId="44" fillId="18" borderId="52" xfId="83" applyNumberFormat="1" applyFont="1" applyFill="1" applyBorder="1" applyAlignment="1">
      <alignment horizontal="center" vertical="center"/>
    </xf>
    <xf numFmtId="0" fontId="25" fillId="2" borderId="3" xfId="0" applyFont="1" applyFill="1" applyBorder="1" applyAlignment="1">
      <alignment horizontal="center" vertical="center" wrapText="1"/>
    </xf>
    <xf numFmtId="0" fontId="39" fillId="14" borderId="1" xfId="0" applyFont="1" applyFill="1" applyBorder="1" applyAlignment="1">
      <alignment horizontal="center" vertical="center" wrapText="1"/>
    </xf>
    <xf numFmtId="0" fontId="27" fillId="14" borderId="8" xfId="0" applyFont="1" applyFill="1" applyBorder="1" applyAlignment="1" applyProtection="1">
      <alignment vertical="top" wrapText="1"/>
    </xf>
    <xf numFmtId="0" fontId="27" fillId="15" borderId="8" xfId="0" applyFont="1" applyFill="1" applyBorder="1" applyAlignment="1" applyProtection="1">
      <alignment vertical="top" wrapText="1"/>
    </xf>
    <xf numFmtId="0" fontId="27" fillId="15" borderId="4" xfId="0" applyFont="1" applyFill="1" applyBorder="1" applyAlignment="1" applyProtection="1">
      <alignment vertical="top" wrapText="1"/>
    </xf>
    <xf numFmtId="0" fontId="25" fillId="0" borderId="1" xfId="0" applyFont="1" applyFill="1" applyBorder="1" applyAlignment="1">
      <alignment horizontal="center" vertical="center" wrapText="1"/>
    </xf>
    <xf numFmtId="0" fontId="27" fillId="14" borderId="3" xfId="0" applyFont="1" applyFill="1" applyBorder="1" applyAlignment="1" applyProtection="1">
      <alignment horizontal="center" vertical="center" wrapText="1"/>
    </xf>
    <xf numFmtId="0" fontId="21" fillId="2" borderId="0" xfId="0" applyFont="1" applyFill="1" applyBorder="1" applyAlignment="1" applyProtection="1">
      <alignment horizontal="center"/>
    </xf>
    <xf numFmtId="0" fontId="31" fillId="0" borderId="4" xfId="0" applyFont="1" applyBorder="1" applyAlignment="1" applyProtection="1">
      <alignment horizontal="center" vertical="center" wrapText="1"/>
    </xf>
    <xf numFmtId="0" fontId="31" fillId="0" borderId="3" xfId="0" applyFont="1" applyBorder="1" applyAlignment="1" applyProtection="1">
      <alignment horizontal="center" vertical="center" wrapText="1"/>
    </xf>
    <xf numFmtId="0" fontId="19" fillId="0" borderId="0" xfId="0" applyFont="1" applyAlignment="1" applyProtection="1">
      <alignment horizontal="center" vertical="center"/>
      <protection locked="0"/>
    </xf>
    <xf numFmtId="0" fontId="27" fillId="0" borderId="10" xfId="0" applyFont="1" applyBorder="1" applyAlignment="1" applyProtection="1">
      <alignment horizontal="center" vertical="center" wrapText="1"/>
    </xf>
    <xf numFmtId="0" fontId="27" fillId="0" borderId="13" xfId="0" applyFont="1" applyBorder="1" applyAlignment="1" applyProtection="1">
      <alignment horizontal="center" vertical="center" wrapText="1"/>
    </xf>
    <xf numFmtId="0" fontId="27" fillId="0" borderId="12" xfId="0" applyFont="1" applyBorder="1" applyAlignment="1" applyProtection="1">
      <alignment horizontal="center" vertical="center" wrapText="1"/>
    </xf>
    <xf numFmtId="0" fontId="8" fillId="0" borderId="26" xfId="0" applyFont="1" applyBorder="1" applyAlignment="1">
      <alignment horizontal="left" vertical="center"/>
    </xf>
    <xf numFmtId="0" fontId="8" fillId="0" borderId="27" xfId="0" applyFont="1" applyBorder="1" applyAlignment="1">
      <alignment horizontal="left" vertical="center"/>
    </xf>
    <xf numFmtId="0" fontId="8" fillId="0" borderId="38" xfId="0" applyFont="1" applyBorder="1" applyAlignment="1">
      <alignment horizontal="left" vertical="center"/>
    </xf>
    <xf numFmtId="0" fontId="6" fillId="2" borderId="18" xfId="0" applyFont="1" applyFill="1" applyBorder="1" applyAlignment="1" applyProtection="1">
      <alignment horizontal="left" vertical="center"/>
    </xf>
    <xf numFmtId="0" fontId="6" fillId="2" borderId="19" xfId="0" applyFont="1" applyFill="1" applyBorder="1" applyAlignment="1" applyProtection="1">
      <alignment horizontal="left" vertical="center"/>
    </xf>
    <xf numFmtId="0" fontId="6" fillId="2" borderId="41" xfId="0" applyFont="1" applyFill="1" applyBorder="1" applyAlignment="1" applyProtection="1">
      <alignment horizontal="left" vertical="center"/>
    </xf>
    <xf numFmtId="0" fontId="27" fillId="13" borderId="18" xfId="1" applyFont="1" applyFill="1" applyBorder="1" applyAlignment="1">
      <alignment horizontal="center" vertical="center" wrapText="1"/>
    </xf>
    <xf numFmtId="0" fontId="27" fillId="13" borderId="19" xfId="1" applyFont="1" applyFill="1" applyBorder="1" applyAlignment="1">
      <alignment horizontal="center" vertical="center" wrapText="1"/>
    </xf>
    <xf numFmtId="0" fontId="27" fillId="13" borderId="41" xfId="1" applyFont="1" applyFill="1" applyBorder="1" applyAlignment="1">
      <alignment horizontal="center" vertical="center" wrapText="1"/>
    </xf>
    <xf numFmtId="0" fontId="18" fillId="11" borderId="18" xfId="1" applyFont="1" applyFill="1" applyBorder="1" applyAlignment="1">
      <alignment horizontal="center" vertical="center" wrapText="1"/>
    </xf>
    <xf numFmtId="0" fontId="18" fillId="11" borderId="19" xfId="1" applyFont="1" applyFill="1" applyBorder="1" applyAlignment="1">
      <alignment horizontal="center" vertical="center" wrapText="1"/>
    </xf>
    <xf numFmtId="0" fontId="18" fillId="11" borderId="41" xfId="1" applyFont="1" applyFill="1" applyBorder="1" applyAlignment="1">
      <alignment horizontal="center" vertical="center" wrapText="1"/>
    </xf>
    <xf numFmtId="0" fontId="35" fillId="2" borderId="5" xfId="0" applyNumberFormat="1" applyFont="1" applyFill="1" applyBorder="1" applyAlignment="1" applyProtection="1">
      <alignment horizontal="center" vertical="center"/>
    </xf>
    <xf numFmtId="0" fontId="35" fillId="2" borderId="6" xfId="0" applyNumberFormat="1" applyFont="1" applyFill="1" applyBorder="1" applyAlignment="1" applyProtection="1">
      <alignment horizontal="center" vertical="center"/>
    </xf>
    <xf numFmtId="0" fontId="35" fillId="2" borderId="39" xfId="0" applyNumberFormat="1" applyFont="1" applyFill="1" applyBorder="1" applyAlignment="1" applyProtection="1">
      <alignment horizontal="center" vertical="center"/>
    </xf>
    <xf numFmtId="0" fontId="25" fillId="0" borderId="32" xfId="0" applyFont="1" applyBorder="1" applyAlignment="1">
      <alignment horizontal="left" vertical="center" wrapText="1"/>
    </xf>
    <xf numFmtId="0" fontId="25" fillId="0" borderId="4" xfId="0" applyFont="1" applyBorder="1" applyAlignment="1">
      <alignment horizontal="left" vertical="center" wrapText="1"/>
    </xf>
    <xf numFmtId="0" fontId="25" fillId="0" borderId="3" xfId="0" applyFont="1" applyBorder="1" applyAlignment="1">
      <alignment horizontal="left" vertical="center" wrapText="1"/>
    </xf>
    <xf numFmtId="0" fontId="27" fillId="0" borderId="47" xfId="0" applyFont="1" applyBorder="1" applyAlignment="1" applyProtection="1">
      <alignment horizontal="left" vertical="center" wrapText="1"/>
    </xf>
    <xf numFmtId="0" fontId="27" fillId="0" borderId="21" xfId="0" applyFont="1" applyBorder="1" applyAlignment="1" applyProtection="1">
      <alignment horizontal="left" vertical="center" wrapText="1"/>
    </xf>
    <xf numFmtId="0" fontId="27" fillId="0" borderId="29" xfId="0" applyFont="1" applyBorder="1" applyAlignment="1" applyProtection="1">
      <alignment horizontal="left" vertical="center" wrapText="1"/>
    </xf>
    <xf numFmtId="0" fontId="16" fillId="5" borderId="16" xfId="0" applyFont="1" applyFill="1" applyBorder="1" applyAlignment="1">
      <alignment horizontal="center" vertical="center" wrapText="1"/>
    </xf>
    <xf numFmtId="0" fontId="16" fillId="5" borderId="17" xfId="0" applyFont="1" applyFill="1" applyBorder="1" applyAlignment="1">
      <alignment horizontal="center" vertical="center" wrapText="1"/>
    </xf>
    <xf numFmtId="0" fontId="16" fillId="5" borderId="33" xfId="0" applyFont="1" applyFill="1" applyBorder="1" applyAlignment="1">
      <alignment horizontal="center" vertical="center" wrapText="1"/>
    </xf>
    <xf numFmtId="0" fontId="38" fillId="9" borderId="18" xfId="1" applyFont="1" applyFill="1" applyBorder="1" applyAlignment="1">
      <alignment horizontal="center" vertical="center" wrapText="1"/>
    </xf>
    <xf numFmtId="0" fontId="38" fillId="9" borderId="19" xfId="1" applyFont="1" applyFill="1" applyBorder="1" applyAlignment="1">
      <alignment horizontal="center" vertical="center" wrapText="1"/>
    </xf>
    <xf numFmtId="0" fontId="38" fillId="9" borderId="41" xfId="1" applyFont="1" applyFill="1" applyBorder="1" applyAlignment="1">
      <alignment horizontal="center" vertical="center" wrapText="1"/>
    </xf>
    <xf numFmtId="168" fontId="35" fillId="2" borderId="5" xfId="0" applyNumberFormat="1" applyFont="1" applyFill="1" applyBorder="1" applyAlignment="1" applyProtection="1">
      <alignment horizontal="center" vertical="center"/>
    </xf>
    <xf numFmtId="168" fontId="35" fillId="2" borderId="6" xfId="0" applyNumberFormat="1" applyFont="1" applyFill="1" applyBorder="1" applyAlignment="1" applyProtection="1">
      <alignment horizontal="center" vertical="center"/>
    </xf>
    <xf numFmtId="168" fontId="35" fillId="2" borderId="39" xfId="0" applyNumberFormat="1" applyFont="1" applyFill="1" applyBorder="1" applyAlignment="1" applyProtection="1">
      <alignment horizontal="center" vertical="center"/>
    </xf>
    <xf numFmtId="167" fontId="6" fillId="2" borderId="34" xfId="0" applyNumberFormat="1" applyFont="1" applyFill="1" applyBorder="1" applyAlignment="1" applyProtection="1">
      <alignment horizontal="left" vertical="center"/>
    </xf>
    <xf numFmtId="167" fontId="6" fillId="2" borderId="38" xfId="0" applyNumberFormat="1" applyFont="1" applyFill="1" applyBorder="1" applyAlignment="1" applyProtection="1">
      <alignment horizontal="left" vertical="center"/>
    </xf>
    <xf numFmtId="0" fontId="36" fillId="0" borderId="25" xfId="0" applyFont="1" applyBorder="1" applyAlignment="1">
      <alignment horizontal="center"/>
    </xf>
    <xf numFmtId="0" fontId="36" fillId="0" borderId="52" xfId="0" applyFont="1" applyBorder="1" applyAlignment="1">
      <alignment horizontal="center"/>
    </xf>
    <xf numFmtId="0" fontId="3" fillId="4" borderId="16" xfId="1" applyFont="1" applyFill="1" applyBorder="1" applyAlignment="1">
      <alignment horizontal="center" vertical="center" wrapText="1"/>
    </xf>
    <xf numFmtId="0" fontId="3" fillId="4" borderId="17" xfId="1" applyFont="1" applyFill="1" applyBorder="1" applyAlignment="1">
      <alignment horizontal="center" vertical="center" wrapText="1"/>
    </xf>
    <xf numFmtId="0" fontId="3" fillId="4" borderId="28" xfId="1" applyFont="1" applyFill="1" applyBorder="1" applyAlignment="1">
      <alignment horizontal="center" vertical="center" wrapText="1"/>
    </xf>
    <xf numFmtId="0" fontId="3" fillId="4" borderId="33" xfId="1" applyFont="1" applyFill="1" applyBorder="1" applyAlignment="1">
      <alignment horizontal="center" vertical="center" wrapText="1"/>
    </xf>
    <xf numFmtId="0" fontId="37" fillId="0" borderId="35" xfId="0" applyFont="1" applyBorder="1" applyAlignment="1">
      <alignment horizontal="center" vertical="center"/>
    </xf>
    <xf numFmtId="0" fontId="37" fillId="0" borderId="30" xfId="0" applyFont="1" applyBorder="1" applyAlignment="1">
      <alignment horizontal="center" vertical="center"/>
    </xf>
    <xf numFmtId="0" fontId="37" fillId="0" borderId="52" xfId="0" applyFont="1" applyBorder="1" applyAlignment="1">
      <alignment horizontal="center" vertical="center"/>
    </xf>
    <xf numFmtId="167" fontId="4" fillId="2" borderId="40" xfId="0" applyNumberFormat="1" applyFont="1" applyFill="1" applyBorder="1" applyAlignment="1" applyProtection="1">
      <alignment horizontal="center" vertical="center"/>
    </xf>
    <xf numFmtId="167" fontId="27" fillId="2" borderId="39" xfId="0" applyNumberFormat="1" applyFont="1" applyFill="1" applyBorder="1" applyAlignment="1" applyProtection="1">
      <alignment horizontal="center" vertical="center"/>
    </xf>
    <xf numFmtId="0" fontId="27" fillId="0" borderId="8" xfId="0" applyFont="1" applyBorder="1" applyAlignment="1" applyProtection="1">
      <alignment horizontal="left" vertical="center" wrapText="1"/>
    </xf>
    <xf numFmtId="0" fontId="27" fillId="0" borderId="4" xfId="0" applyFont="1" applyBorder="1" applyAlignment="1" applyProtection="1">
      <alignment horizontal="left" vertical="center" wrapText="1"/>
    </xf>
    <xf numFmtId="0" fontId="27" fillId="0" borderId="3" xfId="0" applyFont="1" applyBorder="1" applyAlignment="1" applyProtection="1">
      <alignment horizontal="left" vertical="center" wrapText="1"/>
    </xf>
    <xf numFmtId="14" fontId="25" fillId="15" borderId="32" xfId="0" applyNumberFormat="1" applyFont="1" applyFill="1" applyBorder="1" applyAlignment="1">
      <alignment horizontal="center" vertical="center" wrapText="1"/>
    </xf>
    <xf numFmtId="0" fontId="25" fillId="15" borderId="4" xfId="0" applyFont="1" applyFill="1" applyBorder="1" applyAlignment="1">
      <alignment horizontal="center" vertical="center" wrapText="1"/>
    </xf>
    <xf numFmtId="0" fontId="25" fillId="15" borderId="9" xfId="0" applyFont="1" applyFill="1" applyBorder="1" applyAlignment="1">
      <alignment horizontal="center" vertical="center" wrapText="1"/>
    </xf>
    <xf numFmtId="0" fontId="25" fillId="0" borderId="9" xfId="0" applyFont="1" applyBorder="1" applyAlignment="1">
      <alignment horizontal="left" vertical="center" wrapText="1"/>
    </xf>
    <xf numFmtId="0" fontId="3" fillId="4" borderId="15" xfId="1" applyFont="1" applyFill="1" applyBorder="1" applyAlignment="1">
      <alignment horizontal="center" vertical="center" wrapText="1"/>
    </xf>
    <xf numFmtId="0" fontId="3" fillId="4" borderId="53" xfId="1" applyFont="1" applyFill="1" applyBorder="1" applyAlignment="1">
      <alignment horizontal="center" vertical="center" wrapText="1"/>
    </xf>
    <xf numFmtId="0" fontId="4" fillId="14" borderId="4" xfId="0" applyFont="1" applyFill="1" applyBorder="1" applyAlignment="1" applyProtection="1">
      <alignment horizontal="center" vertical="center" wrapText="1"/>
    </xf>
    <xf numFmtId="0" fontId="4" fillId="14" borderId="3" xfId="0" applyFont="1" applyFill="1" applyBorder="1" applyAlignment="1" applyProtection="1">
      <alignment horizontal="center" vertical="center" wrapText="1"/>
    </xf>
    <xf numFmtId="0" fontId="1" fillId="2" borderId="0" xfId="0" applyFont="1" applyFill="1" applyBorder="1" applyAlignment="1" applyProtection="1">
      <alignment horizontal="center" vertical="center"/>
    </xf>
    <xf numFmtId="0" fontId="22" fillId="2" borderId="0" xfId="0" applyFont="1" applyFill="1" applyBorder="1" applyAlignment="1" applyProtection="1">
      <alignment horizontal="center" vertical="top"/>
    </xf>
    <xf numFmtId="0" fontId="6" fillId="2" borderId="0" xfId="0" applyFont="1" applyFill="1" applyBorder="1" applyAlignment="1" applyProtection="1">
      <alignment horizontal="center" vertical="top"/>
    </xf>
    <xf numFmtId="0" fontId="6" fillId="2" borderId="26" xfId="0" applyFont="1" applyFill="1" applyBorder="1" applyAlignment="1" applyProtection="1">
      <alignment horizontal="left" vertical="center"/>
    </xf>
    <xf numFmtId="0" fontId="6" fillId="2" borderId="27" xfId="0" applyFont="1" applyFill="1" applyBorder="1" applyAlignment="1" applyProtection="1">
      <alignment horizontal="left" vertical="center"/>
    </xf>
    <xf numFmtId="0" fontId="6" fillId="2" borderId="38" xfId="0" applyFont="1" applyFill="1" applyBorder="1" applyAlignment="1" applyProtection="1">
      <alignment horizontal="left" vertical="center"/>
    </xf>
    <xf numFmtId="0" fontId="32" fillId="9" borderId="15" xfId="0" applyFont="1" applyFill="1" applyBorder="1" applyAlignment="1">
      <alignment horizontal="center" vertical="center" wrapText="1"/>
    </xf>
    <xf numFmtId="0" fontId="32" fillId="9" borderId="28" xfId="0" applyFont="1" applyFill="1" applyBorder="1" applyAlignment="1">
      <alignment horizontal="center" vertical="center" wrapText="1"/>
    </xf>
    <xf numFmtId="0" fontId="32" fillId="9" borderId="53" xfId="0" applyFont="1" applyFill="1" applyBorder="1" applyAlignment="1">
      <alignment horizontal="center" vertical="center" wrapText="1"/>
    </xf>
    <xf numFmtId="0" fontId="6" fillId="4" borderId="17" xfId="1" applyFont="1" applyFill="1" applyBorder="1" applyAlignment="1">
      <alignment horizontal="center" vertical="center" wrapText="1"/>
    </xf>
    <xf numFmtId="0" fontId="27" fillId="0" borderId="32" xfId="0" applyFont="1" applyFill="1" applyBorder="1" applyAlignment="1">
      <alignment horizontal="center" vertical="center" wrapText="1"/>
    </xf>
    <xf numFmtId="0" fontId="27" fillId="0" borderId="3" xfId="0" applyFont="1" applyFill="1" applyBorder="1" applyAlignment="1">
      <alignment horizontal="center" vertical="center" wrapText="1"/>
    </xf>
    <xf numFmtId="0" fontId="27" fillId="0" borderId="4" xfId="0" applyFont="1" applyFill="1" applyBorder="1" applyAlignment="1">
      <alignment horizontal="center" vertical="center" wrapText="1"/>
    </xf>
    <xf numFmtId="0" fontId="27" fillId="15" borderId="32" xfId="0" applyFont="1" applyFill="1" applyBorder="1" applyAlignment="1" applyProtection="1">
      <alignment horizontal="center" vertical="center" wrapText="1"/>
    </xf>
    <xf numFmtId="0" fontId="27" fillId="15" borderId="4" xfId="0" applyFont="1" applyFill="1" applyBorder="1" applyAlignment="1" applyProtection="1">
      <alignment horizontal="center" vertical="center" wrapText="1"/>
    </xf>
    <xf numFmtId="0" fontId="27" fillId="15" borderId="3" xfId="0" applyFont="1" applyFill="1" applyBorder="1" applyAlignment="1" applyProtection="1">
      <alignment horizontal="center" vertical="center" wrapText="1"/>
    </xf>
    <xf numFmtId="14" fontId="27" fillId="15" borderId="32" xfId="0" applyNumberFormat="1" applyFont="1" applyFill="1" applyBorder="1" applyAlignment="1" applyProtection="1">
      <alignment horizontal="center" vertical="center" wrapText="1"/>
    </xf>
    <xf numFmtId="0" fontId="27" fillId="0" borderId="4" xfId="0" applyFont="1" applyBorder="1" applyAlignment="1" applyProtection="1">
      <alignment horizontal="center" vertical="center" wrapText="1"/>
    </xf>
    <xf numFmtId="0" fontId="27" fillId="0" borderId="1" xfId="0" applyFont="1" applyBorder="1" applyAlignment="1" applyProtection="1">
      <alignment horizontal="center" vertical="center" wrapText="1"/>
    </xf>
    <xf numFmtId="0" fontId="27" fillId="0" borderId="3" xfId="0" applyFont="1" applyBorder="1" applyAlignment="1" applyProtection="1">
      <alignment horizontal="center" vertical="center" wrapText="1"/>
    </xf>
    <xf numFmtId="0" fontId="27" fillId="0" borderId="32" xfId="0" applyFont="1" applyBorder="1" applyAlignment="1" applyProtection="1">
      <alignment horizontal="left" vertical="center" wrapText="1"/>
    </xf>
    <xf numFmtId="0" fontId="27" fillId="0" borderId="24" xfId="0" applyFont="1" applyBorder="1" applyAlignment="1" applyProtection="1">
      <alignment horizontal="center" vertical="center" wrapText="1"/>
    </xf>
    <xf numFmtId="0" fontId="27" fillId="0" borderId="48" xfId="0" applyFont="1" applyBorder="1" applyAlignment="1" applyProtection="1">
      <alignment horizontal="center" vertical="center" wrapText="1"/>
    </xf>
    <xf numFmtId="0" fontId="27" fillId="0" borderId="20" xfId="0" applyFont="1" applyBorder="1" applyAlignment="1" applyProtection="1">
      <alignment horizontal="center" vertical="center" wrapText="1"/>
    </xf>
    <xf numFmtId="0" fontId="27" fillId="0" borderId="31" xfId="0" applyFont="1" applyBorder="1" applyAlignment="1" applyProtection="1">
      <alignment horizontal="center" vertical="center" wrapText="1"/>
    </xf>
    <xf numFmtId="0" fontId="4" fillId="14" borderId="32" xfId="0" applyFont="1" applyFill="1" applyBorder="1" applyAlignment="1">
      <alignment horizontal="center" vertical="center" wrapText="1"/>
    </xf>
    <xf numFmtId="0" fontId="4" fillId="14" borderId="4" xfId="0" applyFont="1" applyFill="1" applyBorder="1" applyAlignment="1">
      <alignment horizontal="center" vertical="center" wrapText="1"/>
    </xf>
    <xf numFmtId="0" fontId="4" fillId="14" borderId="3" xfId="0" applyFont="1" applyFill="1" applyBorder="1" applyAlignment="1">
      <alignment horizontal="center" vertical="center" wrapText="1"/>
    </xf>
    <xf numFmtId="0" fontId="25" fillId="15" borderId="10" xfId="0" applyFont="1" applyFill="1" applyBorder="1" applyAlignment="1">
      <alignment horizontal="center" vertical="center" wrapText="1"/>
    </xf>
    <xf numFmtId="0" fontId="25" fillId="15" borderId="13" xfId="0" applyFont="1" applyFill="1" applyBorder="1" applyAlignment="1">
      <alignment horizontal="center" vertical="center" wrapText="1"/>
    </xf>
    <xf numFmtId="0" fontId="25" fillId="15" borderId="24" xfId="0" applyFont="1" applyFill="1" applyBorder="1" applyAlignment="1">
      <alignment horizontal="center" vertical="center" wrapText="1"/>
    </xf>
    <xf numFmtId="0" fontId="27" fillId="14" borderId="32" xfId="0" applyFont="1" applyFill="1" applyBorder="1" applyAlignment="1">
      <alignment horizontal="center" vertical="top" wrapText="1"/>
    </xf>
    <xf numFmtId="0" fontId="27" fillId="14" borderId="4" xfId="0" applyFont="1" applyFill="1" applyBorder="1" applyAlignment="1">
      <alignment horizontal="center" vertical="top" wrapText="1"/>
    </xf>
    <xf numFmtId="0" fontId="27" fillId="14" borderId="3" xfId="0" applyFont="1" applyFill="1" applyBorder="1" applyAlignment="1">
      <alignment horizontal="center" vertical="top" wrapText="1"/>
    </xf>
    <xf numFmtId="0" fontId="27" fillId="0" borderId="32" xfId="0" applyFont="1" applyFill="1" applyBorder="1" applyAlignment="1">
      <alignment horizontal="left" vertical="center" wrapText="1"/>
    </xf>
    <xf numFmtId="0" fontId="27" fillId="0" borderId="4" xfId="0" applyFont="1" applyFill="1" applyBorder="1" applyAlignment="1">
      <alignment horizontal="left" vertical="center" wrapText="1"/>
    </xf>
    <xf numFmtId="0" fontId="27" fillId="0" borderId="3" xfId="0" applyFont="1" applyFill="1" applyBorder="1" applyAlignment="1">
      <alignment horizontal="left" vertical="center" wrapText="1"/>
    </xf>
    <xf numFmtId="0" fontId="39" fillId="14" borderId="32" xfId="0" applyFont="1" applyFill="1" applyBorder="1" applyAlignment="1">
      <alignment horizontal="center" vertical="center" wrapText="1"/>
    </xf>
    <xf numFmtId="0" fontId="39" fillId="14" borderId="9" xfId="0" applyFont="1" applyFill="1" applyBorder="1" applyAlignment="1">
      <alignment horizontal="center" vertical="center" wrapText="1"/>
    </xf>
    <xf numFmtId="0" fontId="25" fillId="0" borderId="50" xfId="0" applyFont="1" applyBorder="1" applyAlignment="1">
      <alignment horizontal="left" vertical="center" wrapText="1"/>
    </xf>
    <xf numFmtId="0" fontId="25" fillId="0" borderId="51" xfId="0" applyFont="1" applyBorder="1" applyAlignment="1">
      <alignment horizontal="left" vertical="center" wrapText="1"/>
    </xf>
    <xf numFmtId="0" fontId="27" fillId="0" borderId="1" xfId="0" applyFont="1" applyFill="1" applyBorder="1" applyAlignment="1">
      <alignment horizontal="left" vertical="center" wrapText="1"/>
    </xf>
    <xf numFmtId="0" fontId="43" fillId="2" borderId="0" xfId="0" applyFont="1" applyFill="1" applyAlignment="1">
      <alignment horizontal="center"/>
    </xf>
    <xf numFmtId="0" fontId="44" fillId="4" borderId="26" xfId="32" applyFont="1" applyFill="1" applyBorder="1" applyAlignment="1">
      <alignment horizontal="center" vertical="center"/>
    </xf>
    <xf numFmtId="0" fontId="44" fillId="4" borderId="5" xfId="32" applyFont="1" applyFill="1" applyBorder="1" applyAlignment="1">
      <alignment horizontal="center" vertical="center"/>
    </xf>
    <xf numFmtId="0" fontId="44" fillId="3" borderId="57" xfId="4" applyFont="1" applyFill="1" applyBorder="1" applyAlignment="1">
      <alignment horizontal="center" vertical="center" wrapText="1"/>
    </xf>
    <xf numFmtId="0" fontId="44" fillId="3" borderId="41" xfId="4" applyFont="1" applyFill="1" applyBorder="1" applyAlignment="1">
      <alignment horizontal="center" vertical="center" wrapText="1"/>
    </xf>
    <xf numFmtId="0" fontId="44" fillId="3" borderId="19" xfId="4" applyFont="1" applyFill="1" applyBorder="1" applyAlignment="1">
      <alignment horizontal="center" vertical="center" wrapText="1"/>
    </xf>
    <xf numFmtId="1" fontId="2" fillId="0" borderId="58" xfId="4" applyNumberFormat="1" applyFont="1" applyBorder="1" applyAlignment="1">
      <alignment horizontal="center" vertical="center" wrapText="1"/>
    </xf>
    <xf numFmtId="1" fontId="2" fillId="0" borderId="60" xfId="4" applyNumberFormat="1" applyFont="1" applyBorder="1" applyAlignment="1">
      <alignment horizontal="center" vertical="center" wrapText="1"/>
    </xf>
    <xf numFmtId="0" fontId="44" fillId="3" borderId="38" xfId="4" applyFont="1" applyFill="1" applyBorder="1" applyAlignment="1">
      <alignment horizontal="center" vertical="center" wrapText="1"/>
    </xf>
    <xf numFmtId="0" fontId="44" fillId="3" borderId="2" xfId="4" applyFont="1" applyFill="1" applyBorder="1" applyAlignment="1">
      <alignment horizontal="center" vertical="center" wrapText="1"/>
    </xf>
    <xf numFmtId="0" fontId="44" fillId="2" borderId="25" xfId="4" applyFont="1" applyFill="1" applyBorder="1" applyAlignment="1">
      <alignment horizontal="center" vertical="center"/>
    </xf>
    <xf numFmtId="0" fontId="44" fillId="2" borderId="52" xfId="4" applyFont="1" applyFill="1" applyBorder="1" applyAlignment="1">
      <alignment horizontal="center" vertical="center"/>
    </xf>
    <xf numFmtId="49" fontId="2" fillId="0" borderId="31" xfId="4" applyNumberFormat="1" applyFont="1" applyBorder="1" applyAlignment="1">
      <alignment horizontal="center" vertical="center" wrapText="1"/>
    </xf>
    <xf numFmtId="49" fontId="2" fillId="0" borderId="61" xfId="4" applyNumberFormat="1" applyFont="1" applyBorder="1" applyAlignment="1">
      <alignment horizontal="center" vertical="center" wrapText="1"/>
    </xf>
    <xf numFmtId="2" fontId="2" fillId="0" borderId="11" xfId="4" applyNumberFormat="1" applyFont="1" applyBorder="1" applyAlignment="1">
      <alignment horizontal="center" vertical="center" wrapText="1"/>
    </xf>
    <xf numFmtId="2" fontId="2" fillId="0" borderId="14" xfId="4" applyNumberFormat="1" applyFont="1" applyBorder="1" applyAlignment="1">
      <alignment horizontal="center" vertical="center" wrapText="1"/>
    </xf>
    <xf numFmtId="49" fontId="2" fillId="0" borderId="62" xfId="4" applyNumberFormat="1" applyFont="1" applyBorder="1" applyAlignment="1">
      <alignment horizontal="center" vertical="center" wrapText="1"/>
    </xf>
    <xf numFmtId="49" fontId="2" fillId="0" borderId="63" xfId="4" applyNumberFormat="1" applyFont="1" applyBorder="1" applyAlignment="1">
      <alignment horizontal="center" vertical="center" wrapText="1"/>
    </xf>
    <xf numFmtId="0" fontId="44" fillId="4" borderId="24" xfId="4" applyFont="1" applyFill="1" applyBorder="1" applyAlignment="1">
      <alignment horizontal="center" vertical="center"/>
    </xf>
    <xf numFmtId="0" fontId="44" fillId="4" borderId="9" xfId="4" applyFont="1" applyFill="1" applyBorder="1" applyAlignment="1">
      <alignment horizontal="center" vertical="center"/>
    </xf>
    <xf numFmtId="0" fontId="44" fillId="4" borderId="43" xfId="4" applyFont="1" applyFill="1" applyBorder="1" applyAlignment="1">
      <alignment horizontal="center" vertical="center"/>
    </xf>
    <xf numFmtId="0" fontId="0" fillId="18" borderId="66" xfId="0" applyFill="1" applyBorder="1" applyAlignment="1">
      <alignment horizontal="center"/>
    </xf>
    <xf numFmtId="0" fontId="42" fillId="2" borderId="28" xfId="0" applyFont="1" applyFill="1" applyBorder="1" applyAlignment="1">
      <alignment horizontal="center"/>
    </xf>
    <xf numFmtId="0" fontId="44" fillId="3" borderId="11" xfId="4" applyFont="1" applyFill="1" applyBorder="1" applyAlignment="1">
      <alignment horizontal="center" vertical="center" wrapText="1"/>
    </xf>
    <xf numFmtId="0" fontId="44" fillId="3" borderId="14" xfId="4" applyFont="1" applyFill="1" applyBorder="1" applyAlignment="1">
      <alignment horizontal="center" vertical="center" wrapText="1"/>
    </xf>
    <xf numFmtId="0" fontId="44" fillId="4" borderId="64" xfId="4" applyFont="1" applyFill="1" applyBorder="1" applyAlignment="1">
      <alignment horizontal="center" vertical="center"/>
    </xf>
    <xf numFmtId="0" fontId="44" fillId="4" borderId="65" xfId="4" applyFont="1" applyFill="1" applyBorder="1" applyAlignment="1">
      <alignment horizontal="center" vertical="center"/>
    </xf>
    <xf numFmtId="0" fontId="44" fillId="4" borderId="63" xfId="4" applyFont="1" applyFill="1" applyBorder="1" applyAlignment="1">
      <alignment horizontal="center" vertical="center"/>
    </xf>
    <xf numFmtId="1" fontId="2" fillId="0" borderId="2" xfId="4" applyNumberFormat="1" applyFont="1" applyBorder="1" applyAlignment="1">
      <alignment horizontal="center" vertical="center" wrapText="1"/>
    </xf>
    <xf numFmtId="1" fontId="2" fillId="0" borderId="11" xfId="4" applyNumberFormat="1" applyFont="1" applyBorder="1" applyAlignment="1">
      <alignment horizontal="center" vertical="center" wrapText="1"/>
    </xf>
  </cellXfs>
  <cellStyles count="84">
    <cellStyle name="Euro" xfId="9"/>
    <cellStyle name="Euro 2" xfId="10"/>
    <cellStyle name="Graphics" xfId="11"/>
    <cellStyle name="Millares 10" xfId="12"/>
    <cellStyle name="Millares 10 2" xfId="13"/>
    <cellStyle name="Millares 11" xfId="14"/>
    <cellStyle name="Millares 2" xfId="15"/>
    <cellStyle name="Millares 2 2" xfId="16"/>
    <cellStyle name="Millares 2 3" xfId="17"/>
    <cellStyle name="Millares 2 3 2" xfId="18"/>
    <cellStyle name="Millares 3" xfId="19"/>
    <cellStyle name="Millares 3 2" xfId="20"/>
    <cellStyle name="Millares 4" xfId="21"/>
    <cellStyle name="Millares 5" xfId="22"/>
    <cellStyle name="Millares 6" xfId="23"/>
    <cellStyle name="Millares 7" xfId="24"/>
    <cellStyle name="Millares 8" xfId="25"/>
    <cellStyle name="Millares 9" xfId="26"/>
    <cellStyle name="Moneda 2" xfId="27"/>
    <cellStyle name="Moneda 2 2" xfId="28"/>
    <cellStyle name="Normal" xfId="0" builtinId="0"/>
    <cellStyle name="Normal 10" xfId="29"/>
    <cellStyle name="Normal 11" xfId="30"/>
    <cellStyle name="Normal 11 2" xfId="2"/>
    <cellStyle name="Normal 12" xfId="31"/>
    <cellStyle name="Normal 13" xfId="82"/>
    <cellStyle name="Normal 2" xfId="32"/>
    <cellStyle name="Normal 2 2" xfId="1"/>
    <cellStyle name="Normal 2 2 2" xfId="33"/>
    <cellStyle name="Normal 2 2 2 2" xfId="34"/>
    <cellStyle name="Normal 2 2 2 2 2" xfId="35"/>
    <cellStyle name="Normal 2 2 2 2 2 2" xfId="36"/>
    <cellStyle name="Normal 2 2 2 2 3" xfId="37"/>
    <cellStyle name="Normal 2 2 2 2 3 2" xfId="38"/>
    <cellStyle name="Normal 2 2 2 2_PLAN+REVISADO-+TRANSPARENCIA+GUBERNAMENTAL+(2)" xfId="39"/>
    <cellStyle name="Normal 2 2 2 3" xfId="40"/>
    <cellStyle name="Normal 2 2 2 4" xfId="41"/>
    <cellStyle name="Normal 2 2 2 4 2" xfId="42"/>
    <cellStyle name="Normal 2 2_PLAN+REVISADO-+TRANSPARENCIA+GUBERNAMENTAL+(2)" xfId="43"/>
    <cellStyle name="Normal 2 3" xfId="44"/>
    <cellStyle name="Normal 2 3 2" xfId="45"/>
    <cellStyle name="Normal 2 3 3" xfId="46"/>
    <cellStyle name="Normal 2 3 4" xfId="47"/>
    <cellStyle name="Normal 2 4" xfId="4"/>
    <cellStyle name="Normal 2 4 2" xfId="48"/>
    <cellStyle name="Normal 2_PLAN+REVISADO-+TRANSPARENCIA+GUBERNAMENTAL+(2)" xfId="49"/>
    <cellStyle name="Normal 3" xfId="50"/>
    <cellStyle name="Normal 3 2" xfId="51"/>
    <cellStyle name="Normal 3 2 2" xfId="52"/>
    <cellStyle name="Normal 3 2 3" xfId="53"/>
    <cellStyle name="Normal 3 2 4" xfId="54"/>
    <cellStyle name="Normal 3 3" xfId="55"/>
    <cellStyle name="Normal 3 3 2" xfId="6"/>
    <cellStyle name="Normal 3_PLAN+REVISADO-+TRANSPARENCIA+GUBERNAMENTAL+(2)" xfId="56"/>
    <cellStyle name="Normal 4" xfId="57"/>
    <cellStyle name="Normal 4 2" xfId="7"/>
    <cellStyle name="Normal 5" xfId="58"/>
    <cellStyle name="Normal 5 2" xfId="59"/>
    <cellStyle name="Normal 5 3" xfId="60"/>
    <cellStyle name="Normal 6" xfId="61"/>
    <cellStyle name="Normal 7" xfId="62"/>
    <cellStyle name="Normal 8" xfId="63"/>
    <cellStyle name="Normal 9" xfId="64"/>
    <cellStyle name="Porcentaje" xfId="83" builtinId="5"/>
    <cellStyle name="Porcentual 2" xfId="3"/>
    <cellStyle name="Porcentual 2 2" xfId="65"/>
    <cellStyle name="Porcentual 2 2 2" xfId="66"/>
    <cellStyle name="Porcentual 3" xfId="5"/>
    <cellStyle name="Porcentual 3 2" xfId="67"/>
    <cellStyle name="Porcentual 3 2 2" xfId="68"/>
    <cellStyle name="Porcentual 3 2 2 2" xfId="69"/>
    <cellStyle name="Porcentual 3 2 3" xfId="8"/>
    <cellStyle name="Porcentual 3 3" xfId="70"/>
    <cellStyle name="Porcentual 3 3 2" xfId="71"/>
    <cellStyle name="Porcentual 3 3 3" xfId="72"/>
    <cellStyle name="Porcentual 4" xfId="73"/>
    <cellStyle name="Porcentual 4 2" xfId="74"/>
    <cellStyle name="Porcentual 5" xfId="75"/>
    <cellStyle name="Porcentual 6" xfId="76"/>
    <cellStyle name="Porcentual 6 2" xfId="77"/>
    <cellStyle name="Porcentual 7" xfId="78"/>
    <cellStyle name="Porcentual 7 2" xfId="79"/>
    <cellStyle name="Porcentual 8" xfId="80"/>
    <cellStyle name="Porcentual 8 2" xfId="81"/>
  </cellStyles>
  <dxfs count="57">
    <dxf>
      <fill>
        <patternFill>
          <bgColor rgb="FFFFFF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5BD119"/>
        </patternFill>
      </fill>
    </dxf>
    <dxf>
      <fill>
        <patternFill>
          <bgColor rgb="FFFFFF00"/>
        </patternFill>
      </fill>
    </dxf>
    <dxf>
      <fill>
        <patternFill>
          <bgColor rgb="FFFF3737"/>
        </patternFill>
      </fill>
    </dxf>
  </dxfs>
  <tableStyles count="0" defaultTableStyle="TableStyleMedium2" defaultPivotStyle="PivotStyleLight16"/>
  <colors>
    <mruColors>
      <color rgb="FFFEF9F4"/>
      <color rgb="FFFFFF99"/>
      <color rgb="FFFEF4EC"/>
      <color rgb="FFE8F5F8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553708</xdr:colOff>
      <xdr:row>0</xdr:row>
      <xdr:rowOff>0</xdr:rowOff>
    </xdr:from>
    <xdr:to>
      <xdr:col>12</xdr:col>
      <xdr:colOff>2020641</xdr:colOff>
      <xdr:row>5</xdr:row>
      <xdr:rowOff>187642</xdr:rowOff>
    </xdr:to>
    <xdr:pic>
      <xdr:nvPicPr>
        <xdr:cNvPr id="9" name="4 Imagen" descr="Logo solo DIGEIG.JPG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489658" y="0"/>
          <a:ext cx="1466933" cy="13115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438254</xdr:colOff>
      <xdr:row>0</xdr:row>
      <xdr:rowOff>0</xdr:rowOff>
    </xdr:from>
    <xdr:to>
      <xdr:col>1</xdr:col>
      <xdr:colOff>1353952</xdr:colOff>
      <xdr:row>5</xdr:row>
      <xdr:rowOff>222064</xdr:rowOff>
    </xdr:to>
    <xdr:pic>
      <xdr:nvPicPr>
        <xdr:cNvPr id="11" name="4 Imagen" descr="PRESIDENCIA DE LA REP..jpg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 bwMode="auto">
        <a:xfrm>
          <a:off x="438254" y="0"/>
          <a:ext cx="1525298" cy="13460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rafael.garcia.CNECC\Documents\ANALISTA%20PROYECTO\POA%202011\POA%202011%20FINAL%20CONSOLIDAD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LANES%20DE%20TRABAJO\PLANES%20OPERATIVOS\2011\POA%20GENERAL\POA%202011%20FINAL%20CONSOLID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LIMINAR POA"/>
      <sheetName val="MEDICION CUMPLIMIENTO"/>
      <sheetName val="RESUMEN - PARTICIPACION"/>
      <sheetName val="RESUMEN GENERAL"/>
      <sheetName val="RES. POR AREA"/>
      <sheetName val="POA GENERAL"/>
      <sheetName val="Hoja1"/>
    </sheetNames>
    <sheetDataSet>
      <sheetData sheetId="0">
        <row r="191">
          <cell r="A191">
            <v>0</v>
          </cell>
          <cell r="B191">
            <v>0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</row>
        <row r="2787">
          <cell r="A2787">
            <v>0</v>
          </cell>
          <cell r="B2787">
            <v>0</v>
          </cell>
          <cell r="C2787">
            <v>0</v>
          </cell>
          <cell r="D2787">
            <v>0</v>
          </cell>
          <cell r="E2787">
            <v>0</v>
          </cell>
          <cell r="F2787">
            <v>0</v>
          </cell>
          <cell r="G2787">
            <v>0</v>
          </cell>
          <cell r="H2787">
            <v>0</v>
          </cell>
          <cell r="I2787">
            <v>0</v>
          </cell>
          <cell r="J2787">
            <v>0</v>
          </cell>
          <cell r="K2787">
            <v>0</v>
          </cell>
          <cell r="L2787">
            <v>0</v>
          </cell>
          <cell r="M2787">
            <v>0</v>
          </cell>
          <cell r="N2787">
            <v>0</v>
          </cell>
          <cell r="O2787">
            <v>0</v>
          </cell>
        </row>
        <row r="3699">
          <cell r="A3699">
            <v>0</v>
          </cell>
          <cell r="B3699">
            <v>0</v>
          </cell>
          <cell r="C3699">
            <v>0</v>
          </cell>
          <cell r="D3699">
            <v>0</v>
          </cell>
          <cell r="E3699">
            <v>0</v>
          </cell>
          <cell r="F3699">
            <v>0</v>
          </cell>
          <cell r="G3699">
            <v>0</v>
          </cell>
          <cell r="H3699">
            <v>0</v>
          </cell>
          <cell r="I3699">
            <v>0</v>
          </cell>
          <cell r="J3699">
            <v>0</v>
          </cell>
          <cell r="K3699">
            <v>0</v>
          </cell>
          <cell r="L3699">
            <v>0</v>
          </cell>
          <cell r="M3699">
            <v>0</v>
          </cell>
          <cell r="N3699">
            <v>0</v>
          </cell>
          <cell r="O3699">
            <v>0</v>
          </cell>
          <cell r="P3699">
            <v>0</v>
          </cell>
        </row>
        <row r="3700">
          <cell r="A3700">
            <v>0</v>
          </cell>
          <cell r="B3700">
            <v>0</v>
          </cell>
          <cell r="C3700">
            <v>0</v>
          </cell>
          <cell r="D3700">
            <v>0</v>
          </cell>
          <cell r="E3700">
            <v>0</v>
          </cell>
          <cell r="F3700">
            <v>0</v>
          </cell>
          <cell r="G3700">
            <v>0</v>
          </cell>
          <cell r="H3700">
            <v>0</v>
          </cell>
          <cell r="I3700">
            <v>0</v>
          </cell>
          <cell r="J3700">
            <v>0</v>
          </cell>
          <cell r="K3700">
            <v>0</v>
          </cell>
          <cell r="L3700">
            <v>0</v>
          </cell>
          <cell r="M3700">
            <v>0</v>
          </cell>
          <cell r="N3700">
            <v>0</v>
          </cell>
          <cell r="O3700">
            <v>0</v>
          </cell>
          <cell r="P3700">
            <v>0</v>
          </cell>
        </row>
        <row r="3701">
          <cell r="A3701">
            <v>0</v>
          </cell>
          <cell r="B3701">
            <v>0</v>
          </cell>
          <cell r="C3701">
            <v>0</v>
          </cell>
          <cell r="D3701">
            <v>0</v>
          </cell>
          <cell r="E3701">
            <v>0</v>
          </cell>
          <cell r="F3701">
            <v>0</v>
          </cell>
          <cell r="G3701">
            <v>0</v>
          </cell>
          <cell r="H3701">
            <v>0</v>
          </cell>
          <cell r="I3701">
            <v>0</v>
          </cell>
          <cell r="J3701">
            <v>0</v>
          </cell>
          <cell r="K3701">
            <v>0</v>
          </cell>
          <cell r="L3701">
            <v>0</v>
          </cell>
          <cell r="M3701">
            <v>0</v>
          </cell>
          <cell r="N3701">
            <v>0</v>
          </cell>
          <cell r="O3701">
            <v>0</v>
          </cell>
          <cell r="P3701">
            <v>0</v>
          </cell>
        </row>
        <row r="3702">
          <cell r="A3702">
            <v>0</v>
          </cell>
          <cell r="B3702">
            <v>0</v>
          </cell>
          <cell r="C3702">
            <v>0</v>
          </cell>
          <cell r="D3702">
            <v>0</v>
          </cell>
          <cell r="E3702">
            <v>0</v>
          </cell>
          <cell r="F3702">
            <v>0</v>
          </cell>
          <cell r="G3702">
            <v>0</v>
          </cell>
          <cell r="H3702">
            <v>0</v>
          </cell>
          <cell r="I3702">
            <v>0</v>
          </cell>
          <cell r="J3702">
            <v>0</v>
          </cell>
          <cell r="K3702">
            <v>0</v>
          </cell>
          <cell r="L3702">
            <v>0</v>
          </cell>
          <cell r="M3702">
            <v>0</v>
          </cell>
          <cell r="N3702">
            <v>0</v>
          </cell>
          <cell r="O3702">
            <v>0</v>
          </cell>
          <cell r="P3702">
            <v>0</v>
          </cell>
        </row>
        <row r="3703">
          <cell r="A3703">
            <v>0</v>
          </cell>
          <cell r="B3703">
            <v>0</v>
          </cell>
          <cell r="C3703">
            <v>0</v>
          </cell>
          <cell r="D3703">
            <v>0</v>
          </cell>
          <cell r="E3703">
            <v>0</v>
          </cell>
          <cell r="F3703">
            <v>0</v>
          </cell>
          <cell r="G3703">
            <v>0</v>
          </cell>
          <cell r="H3703">
            <v>0</v>
          </cell>
          <cell r="I3703">
            <v>0</v>
          </cell>
          <cell r="J3703">
            <v>0</v>
          </cell>
          <cell r="K3703">
            <v>0</v>
          </cell>
          <cell r="L3703">
            <v>0</v>
          </cell>
          <cell r="M3703">
            <v>0</v>
          </cell>
          <cell r="N3703">
            <v>0</v>
          </cell>
        </row>
        <row r="3704">
          <cell r="A3704">
            <v>0</v>
          </cell>
          <cell r="B3704">
            <v>0</v>
          </cell>
          <cell r="C3704">
            <v>0</v>
          </cell>
          <cell r="D3704">
            <v>0</v>
          </cell>
          <cell r="E3704">
            <v>0</v>
          </cell>
          <cell r="F3704">
            <v>0</v>
          </cell>
          <cell r="G3704">
            <v>0</v>
          </cell>
          <cell r="H3704">
            <v>0</v>
          </cell>
          <cell r="I3704">
            <v>0</v>
          </cell>
          <cell r="J3704">
            <v>0</v>
          </cell>
          <cell r="K3704">
            <v>0</v>
          </cell>
          <cell r="L3704">
            <v>0</v>
          </cell>
          <cell r="M3704">
            <v>0</v>
          </cell>
          <cell r="N3704">
            <v>0</v>
          </cell>
        </row>
        <row r="3705">
          <cell r="A3705">
            <v>0</v>
          </cell>
          <cell r="B3705">
            <v>0</v>
          </cell>
          <cell r="C3705">
            <v>0</v>
          </cell>
          <cell r="D3705">
            <v>0</v>
          </cell>
          <cell r="E3705">
            <v>0</v>
          </cell>
          <cell r="F3705">
            <v>0</v>
          </cell>
          <cell r="G3705">
            <v>0</v>
          </cell>
          <cell r="H3705">
            <v>0</v>
          </cell>
          <cell r="I3705">
            <v>0</v>
          </cell>
          <cell r="J3705">
            <v>0</v>
          </cell>
          <cell r="K3705">
            <v>0</v>
          </cell>
          <cell r="L3705">
            <v>0</v>
          </cell>
          <cell r="M3705">
            <v>0</v>
          </cell>
          <cell r="N3705">
            <v>0</v>
          </cell>
        </row>
      </sheetData>
      <sheetData sheetId="1" refreshError="1"/>
      <sheetData sheetId="2"/>
      <sheetData sheetId="3" refreshError="1"/>
      <sheetData sheetId="4" refreshError="1"/>
      <sheetData sheetId="5">
        <row r="191">
          <cell r="A191">
            <v>0</v>
          </cell>
        </row>
      </sheetData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A GENERAL"/>
      <sheetName val="MEDICION CUMPLIMIENTO"/>
      <sheetName val="RESUMEN - PARTICIPACION"/>
      <sheetName val="RESUMEN GENERAL"/>
      <sheetName val="RES. POR AREA"/>
      <sheetName val="PRELIMINAR POA"/>
    </sheetNames>
    <sheetDataSet>
      <sheetData sheetId="0">
        <row r="191">
          <cell r="A191">
            <v>0</v>
          </cell>
          <cell r="B191">
            <v>0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</row>
        <row r="2787">
          <cell r="A2787">
            <v>0</v>
          </cell>
          <cell r="B2787">
            <v>0</v>
          </cell>
          <cell r="C2787">
            <v>0</v>
          </cell>
          <cell r="D2787">
            <v>0</v>
          </cell>
          <cell r="E2787">
            <v>0</v>
          </cell>
          <cell r="F2787">
            <v>0</v>
          </cell>
          <cell r="G2787">
            <v>0</v>
          </cell>
          <cell r="H2787">
            <v>0</v>
          </cell>
          <cell r="I2787">
            <v>0</v>
          </cell>
          <cell r="J2787">
            <v>0</v>
          </cell>
          <cell r="K2787">
            <v>0</v>
          </cell>
          <cell r="L2787">
            <v>0</v>
          </cell>
          <cell r="M2787">
            <v>0</v>
          </cell>
          <cell r="N2787">
            <v>0</v>
          </cell>
          <cell r="O2787">
            <v>0</v>
          </cell>
        </row>
        <row r="3699">
          <cell r="A3699">
            <v>0</v>
          </cell>
          <cell r="B3699">
            <v>0</v>
          </cell>
          <cell r="C3699">
            <v>0</v>
          </cell>
          <cell r="D3699">
            <v>0</v>
          </cell>
          <cell r="E3699">
            <v>0</v>
          </cell>
          <cell r="F3699">
            <v>0</v>
          </cell>
          <cell r="G3699">
            <v>0</v>
          </cell>
          <cell r="H3699">
            <v>0</v>
          </cell>
          <cell r="I3699">
            <v>0</v>
          </cell>
          <cell r="J3699">
            <v>0</v>
          </cell>
          <cell r="K3699">
            <v>0</v>
          </cell>
          <cell r="L3699">
            <v>0</v>
          </cell>
          <cell r="M3699">
            <v>0</v>
          </cell>
          <cell r="N3699">
            <v>0</v>
          </cell>
          <cell r="O3699">
            <v>0</v>
          </cell>
          <cell r="P3699">
            <v>0</v>
          </cell>
        </row>
        <row r="3700">
          <cell r="A3700">
            <v>0</v>
          </cell>
          <cell r="B3700">
            <v>0</v>
          </cell>
          <cell r="C3700">
            <v>0</v>
          </cell>
          <cell r="D3700">
            <v>0</v>
          </cell>
          <cell r="E3700">
            <v>0</v>
          </cell>
          <cell r="F3700">
            <v>0</v>
          </cell>
          <cell r="G3700">
            <v>0</v>
          </cell>
          <cell r="H3700">
            <v>0</v>
          </cell>
          <cell r="I3700">
            <v>0</v>
          </cell>
          <cell r="J3700">
            <v>0</v>
          </cell>
          <cell r="K3700">
            <v>0</v>
          </cell>
          <cell r="L3700">
            <v>0</v>
          </cell>
          <cell r="M3700">
            <v>0</v>
          </cell>
          <cell r="N3700">
            <v>0</v>
          </cell>
          <cell r="O3700">
            <v>0</v>
          </cell>
          <cell r="P3700">
            <v>0</v>
          </cell>
        </row>
        <row r="3701">
          <cell r="A3701">
            <v>0</v>
          </cell>
          <cell r="B3701">
            <v>0</v>
          </cell>
          <cell r="C3701">
            <v>0</v>
          </cell>
          <cell r="D3701">
            <v>0</v>
          </cell>
          <cell r="E3701">
            <v>0</v>
          </cell>
          <cell r="F3701">
            <v>0</v>
          </cell>
          <cell r="G3701">
            <v>0</v>
          </cell>
          <cell r="H3701">
            <v>0</v>
          </cell>
          <cell r="I3701">
            <v>0</v>
          </cell>
          <cell r="J3701">
            <v>0</v>
          </cell>
          <cell r="K3701">
            <v>0</v>
          </cell>
          <cell r="L3701">
            <v>0</v>
          </cell>
          <cell r="M3701">
            <v>0</v>
          </cell>
          <cell r="N3701">
            <v>0</v>
          </cell>
          <cell r="O3701">
            <v>0</v>
          </cell>
          <cell r="P3701">
            <v>0</v>
          </cell>
        </row>
        <row r="3702">
          <cell r="A3702">
            <v>0</v>
          </cell>
          <cell r="B3702">
            <v>0</v>
          </cell>
          <cell r="C3702">
            <v>0</v>
          </cell>
          <cell r="D3702">
            <v>0</v>
          </cell>
          <cell r="E3702">
            <v>0</v>
          </cell>
          <cell r="F3702">
            <v>0</v>
          </cell>
          <cell r="G3702">
            <v>0</v>
          </cell>
          <cell r="H3702">
            <v>0</v>
          </cell>
          <cell r="I3702">
            <v>0</v>
          </cell>
          <cell r="J3702">
            <v>0</v>
          </cell>
          <cell r="K3702">
            <v>0</v>
          </cell>
          <cell r="L3702">
            <v>0</v>
          </cell>
          <cell r="M3702">
            <v>0</v>
          </cell>
          <cell r="N3702">
            <v>0</v>
          </cell>
          <cell r="O3702">
            <v>0</v>
          </cell>
          <cell r="P3702">
            <v>0</v>
          </cell>
        </row>
        <row r="3703">
          <cell r="A3703">
            <v>0</v>
          </cell>
          <cell r="B3703">
            <v>0</v>
          </cell>
          <cell r="C3703">
            <v>0</v>
          </cell>
          <cell r="D3703">
            <v>0</v>
          </cell>
          <cell r="E3703">
            <v>0</v>
          </cell>
          <cell r="F3703">
            <v>0</v>
          </cell>
          <cell r="G3703">
            <v>0</v>
          </cell>
          <cell r="H3703">
            <v>0</v>
          </cell>
          <cell r="I3703">
            <v>0</v>
          </cell>
          <cell r="J3703">
            <v>0</v>
          </cell>
          <cell r="K3703">
            <v>0</v>
          </cell>
          <cell r="L3703">
            <v>0</v>
          </cell>
          <cell r="M3703">
            <v>0</v>
          </cell>
          <cell r="N3703">
            <v>0</v>
          </cell>
        </row>
        <row r="3704">
          <cell r="A3704">
            <v>0</v>
          </cell>
          <cell r="B3704">
            <v>0</v>
          </cell>
          <cell r="C3704">
            <v>0</v>
          </cell>
          <cell r="D3704">
            <v>0</v>
          </cell>
          <cell r="E3704">
            <v>0</v>
          </cell>
          <cell r="F3704">
            <v>0</v>
          </cell>
          <cell r="G3704">
            <v>0</v>
          </cell>
          <cell r="H3704">
            <v>0</v>
          </cell>
          <cell r="I3704">
            <v>0</v>
          </cell>
          <cell r="J3704">
            <v>0</v>
          </cell>
          <cell r="K3704">
            <v>0</v>
          </cell>
          <cell r="L3704">
            <v>0</v>
          </cell>
          <cell r="M3704">
            <v>0</v>
          </cell>
          <cell r="N3704">
            <v>0</v>
          </cell>
        </row>
        <row r="3705">
          <cell r="A3705">
            <v>0</v>
          </cell>
          <cell r="B3705">
            <v>0</v>
          </cell>
          <cell r="C3705">
            <v>0</v>
          </cell>
          <cell r="D3705">
            <v>0</v>
          </cell>
          <cell r="E3705">
            <v>0</v>
          </cell>
          <cell r="F3705">
            <v>0</v>
          </cell>
          <cell r="G3705">
            <v>0</v>
          </cell>
          <cell r="H3705">
            <v>0</v>
          </cell>
          <cell r="I3705">
            <v>0</v>
          </cell>
          <cell r="J3705">
            <v>0</v>
          </cell>
          <cell r="K3705">
            <v>0</v>
          </cell>
          <cell r="L3705">
            <v>0</v>
          </cell>
          <cell r="M3705">
            <v>0</v>
          </cell>
          <cell r="N3705">
            <v>0</v>
          </cell>
        </row>
      </sheetData>
      <sheetData sheetId="1"/>
      <sheetData sheetId="2"/>
      <sheetData sheetId="3"/>
      <sheetData sheetId="4"/>
      <sheetData sheetId="5">
        <row r="191">
          <cell r="A191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W59"/>
  <sheetViews>
    <sheetView showGridLines="0" tabSelected="1" topLeftCell="A11" zoomScale="50" zoomScaleNormal="50" zoomScaleSheetLayoutView="25" zoomScalePageLayoutView="70" workbookViewId="0">
      <pane ySplit="1185" topLeftCell="A13" activePane="bottomLeft"/>
      <selection activeCell="E12" sqref="E1:M1048576"/>
      <selection pane="bottomLeft" activeCell="L16" sqref="L16"/>
    </sheetView>
  </sheetViews>
  <sheetFormatPr baseColWidth="10" defaultColWidth="20.7109375" defaultRowHeight="18"/>
  <cols>
    <col min="1" max="1" width="9.140625" style="1" customWidth="1"/>
    <col min="2" max="2" width="57.28515625" style="2" customWidth="1"/>
    <col min="3" max="3" width="30.42578125" style="2" customWidth="1"/>
    <col min="4" max="4" width="24.140625" style="1" customWidth="1"/>
    <col min="5" max="5" width="20.7109375" style="1" customWidth="1"/>
    <col min="6" max="7" width="20.7109375" style="95" customWidth="1"/>
    <col min="8" max="9" width="25.7109375" style="95" customWidth="1"/>
    <col min="10" max="10" width="35.7109375" style="95" customWidth="1"/>
    <col min="11" max="11" width="20.7109375" style="95" customWidth="1"/>
    <col min="12" max="12" width="21.85546875" style="95" customWidth="1"/>
    <col min="13" max="13" width="43.85546875" style="95" customWidth="1"/>
    <col min="14" max="14" width="6.85546875" style="1" customWidth="1"/>
    <col min="15" max="15" width="10.5703125" style="1" customWidth="1"/>
    <col min="16" max="16" width="39.5703125" style="1" customWidth="1"/>
    <col min="17" max="17" width="15" style="1" customWidth="1"/>
    <col min="18" max="18" width="49.85546875" style="1" customWidth="1"/>
    <col min="19" max="19" width="34.7109375" style="1" customWidth="1"/>
    <col min="20" max="16384" width="20.7109375" style="1"/>
  </cols>
  <sheetData>
    <row r="1" spans="1:19" ht="15">
      <c r="A1" s="222"/>
      <c r="B1" s="222"/>
      <c r="C1" s="222"/>
      <c r="D1" s="222"/>
      <c r="E1" s="222"/>
      <c r="F1" s="222"/>
      <c r="G1" s="222"/>
      <c r="H1" s="222"/>
      <c r="I1" s="222"/>
      <c r="J1" s="222"/>
      <c r="K1" s="222"/>
      <c r="L1" s="222"/>
      <c r="M1" s="222"/>
      <c r="N1" s="222"/>
      <c r="O1" s="222"/>
      <c r="P1" s="222"/>
      <c r="Q1" s="9"/>
    </row>
    <row r="2" spans="1:19" ht="15.75">
      <c r="A2" s="283" t="s">
        <v>12</v>
      </c>
      <c r="B2" s="283"/>
      <c r="C2" s="283"/>
      <c r="D2" s="283"/>
      <c r="E2" s="283"/>
      <c r="F2" s="283"/>
      <c r="G2" s="283"/>
      <c r="H2" s="283"/>
      <c r="I2" s="283"/>
      <c r="J2" s="283"/>
      <c r="K2" s="283"/>
      <c r="L2" s="283"/>
      <c r="M2" s="283"/>
      <c r="N2" s="16"/>
      <c r="O2" s="16"/>
      <c r="P2" s="16"/>
      <c r="Q2" s="16"/>
    </row>
    <row r="3" spans="1:19" ht="14.25">
      <c r="A3" s="284" t="s">
        <v>13</v>
      </c>
      <c r="B3" s="284"/>
      <c r="C3" s="284"/>
      <c r="D3" s="284"/>
      <c r="E3" s="284"/>
      <c r="F3" s="284"/>
      <c r="G3" s="284"/>
      <c r="H3" s="284"/>
      <c r="I3" s="284"/>
      <c r="J3" s="284"/>
      <c r="K3" s="284"/>
      <c r="L3" s="284"/>
      <c r="M3" s="284"/>
      <c r="N3" s="17"/>
      <c r="O3" s="17"/>
      <c r="P3" s="17"/>
      <c r="Q3" s="17"/>
    </row>
    <row r="4" spans="1:19" ht="20.25">
      <c r="A4" s="285" t="s">
        <v>161</v>
      </c>
      <c r="B4" s="285"/>
      <c r="C4" s="285"/>
      <c r="D4" s="285"/>
      <c r="E4" s="285"/>
      <c r="F4" s="285"/>
      <c r="G4" s="285"/>
      <c r="H4" s="285"/>
      <c r="I4" s="285"/>
      <c r="J4" s="285"/>
      <c r="K4" s="285"/>
      <c r="L4" s="285"/>
      <c r="M4" s="285"/>
      <c r="N4" s="18"/>
      <c r="O4" s="18"/>
      <c r="P4" s="18"/>
      <c r="Q4" s="18"/>
    </row>
    <row r="5" spans="1:19" ht="20.25">
      <c r="A5" s="285" t="s">
        <v>14</v>
      </c>
      <c r="B5" s="285"/>
      <c r="C5" s="285"/>
      <c r="D5" s="285"/>
      <c r="E5" s="285"/>
      <c r="F5" s="285"/>
      <c r="G5" s="285"/>
      <c r="H5" s="285"/>
      <c r="I5" s="285"/>
      <c r="J5" s="285"/>
      <c r="K5" s="285"/>
      <c r="L5" s="285"/>
      <c r="M5" s="285"/>
      <c r="N5" s="18"/>
      <c r="O5" s="18"/>
      <c r="P5" s="18"/>
      <c r="Q5" s="18"/>
    </row>
    <row r="6" spans="1:19" ht="21.75" thickBot="1">
      <c r="A6" s="10"/>
      <c r="B6" s="11"/>
      <c r="C6" s="11"/>
      <c r="D6" s="12"/>
      <c r="E6" s="12"/>
      <c r="F6" s="88"/>
      <c r="G6" s="88"/>
      <c r="H6" s="88"/>
      <c r="I6" s="89"/>
      <c r="J6" s="89"/>
      <c r="K6" s="89"/>
      <c r="L6" s="89"/>
      <c r="M6" s="90"/>
      <c r="N6" s="13"/>
      <c r="O6" s="13"/>
      <c r="P6" s="12"/>
      <c r="Q6" s="9"/>
    </row>
    <row r="7" spans="1:19" ht="33" customHeight="1" thickBot="1">
      <c r="A7" s="289" t="s">
        <v>15</v>
      </c>
      <c r="B7" s="290"/>
      <c r="C7" s="290"/>
      <c r="D7" s="290"/>
      <c r="E7" s="290"/>
      <c r="F7" s="290"/>
      <c r="G7" s="290"/>
      <c r="H7" s="290"/>
      <c r="I7" s="290"/>
      <c r="J7" s="290"/>
      <c r="K7" s="290"/>
      <c r="L7" s="290"/>
      <c r="M7" s="291"/>
      <c r="N7" s="15"/>
      <c r="O7" s="250" t="s">
        <v>120</v>
      </c>
      <c r="P7" s="251"/>
      <c r="Q7" s="251"/>
      <c r="R7" s="252"/>
    </row>
    <row r="8" spans="1:19" ht="40.5">
      <c r="A8" s="286" t="s">
        <v>16</v>
      </c>
      <c r="B8" s="287"/>
      <c r="C8" s="287"/>
      <c r="D8" s="288"/>
      <c r="E8" s="232" t="s">
        <v>113</v>
      </c>
      <c r="F8" s="233"/>
      <c r="G8" s="233"/>
      <c r="H8" s="234"/>
      <c r="I8" s="229" t="s">
        <v>107</v>
      </c>
      <c r="J8" s="230"/>
      <c r="K8" s="231"/>
      <c r="L8" s="259" t="s">
        <v>159</v>
      </c>
      <c r="M8" s="260"/>
      <c r="N8" s="14"/>
      <c r="O8" s="107" t="s">
        <v>7</v>
      </c>
      <c r="P8" s="105" t="s">
        <v>3</v>
      </c>
      <c r="Q8" s="106" t="s">
        <v>116</v>
      </c>
      <c r="R8" s="108" t="s">
        <v>121</v>
      </c>
      <c r="S8" s="100"/>
    </row>
    <row r="9" spans="1:19" ht="36" customHeight="1" thickBot="1">
      <c r="A9" s="267" t="s">
        <v>127</v>
      </c>
      <c r="B9" s="268"/>
      <c r="C9" s="268"/>
      <c r="D9" s="269"/>
      <c r="E9" s="256">
        <v>43083</v>
      </c>
      <c r="F9" s="257"/>
      <c r="G9" s="257"/>
      <c r="H9" s="258"/>
      <c r="I9" s="241">
        <v>247</v>
      </c>
      <c r="J9" s="242"/>
      <c r="K9" s="243"/>
      <c r="L9" s="270" t="s">
        <v>160</v>
      </c>
      <c r="M9" s="271"/>
      <c r="N9" s="14"/>
      <c r="O9" s="109" t="s">
        <v>8</v>
      </c>
      <c r="P9" s="97" t="s">
        <v>2</v>
      </c>
      <c r="Q9" s="102" t="s">
        <v>117</v>
      </c>
      <c r="R9" s="110" t="s">
        <v>122</v>
      </c>
      <c r="S9" s="100"/>
    </row>
    <row r="10" spans="1:19" ht="41.25" thickBot="1">
      <c r="A10" s="225"/>
      <c r="B10" s="225"/>
      <c r="C10" s="225"/>
      <c r="D10" s="225"/>
      <c r="E10" s="225"/>
      <c r="F10" s="225"/>
      <c r="G10" s="225"/>
      <c r="H10" s="225"/>
      <c r="I10" s="225"/>
      <c r="J10" s="225"/>
      <c r="K10" s="225"/>
      <c r="L10" s="225"/>
      <c r="M10" s="225"/>
      <c r="N10" s="225"/>
      <c r="O10" s="109" t="s">
        <v>10</v>
      </c>
      <c r="P10" s="98" t="s">
        <v>9</v>
      </c>
      <c r="Q10" s="103" t="s">
        <v>118</v>
      </c>
      <c r="R10" s="110" t="s">
        <v>123</v>
      </c>
      <c r="S10" s="100"/>
    </row>
    <row r="11" spans="1:19" ht="40.5">
      <c r="A11" s="238" t="s">
        <v>65</v>
      </c>
      <c r="B11" s="239"/>
      <c r="C11" s="239"/>
      <c r="D11" s="239"/>
      <c r="E11" s="239"/>
      <c r="F11" s="239"/>
      <c r="G11" s="240"/>
      <c r="H11" s="235" t="s">
        <v>28</v>
      </c>
      <c r="I11" s="236"/>
      <c r="J11" s="237"/>
      <c r="K11" s="253" t="s">
        <v>26</v>
      </c>
      <c r="L11" s="254"/>
      <c r="M11" s="255"/>
      <c r="N11" s="5"/>
      <c r="O11" s="109" t="s">
        <v>114</v>
      </c>
      <c r="P11" s="99" t="s">
        <v>109</v>
      </c>
      <c r="Q11" s="104" t="s">
        <v>119</v>
      </c>
      <c r="R11" s="110" t="s">
        <v>124</v>
      </c>
    </row>
    <row r="12" spans="1:19" ht="61.5" thickBot="1">
      <c r="A12" s="50" t="s">
        <v>0</v>
      </c>
      <c r="B12" s="51" t="s">
        <v>29</v>
      </c>
      <c r="C12" s="51" t="s">
        <v>1</v>
      </c>
      <c r="D12" s="51" t="s">
        <v>31</v>
      </c>
      <c r="E12" s="20" t="s">
        <v>32</v>
      </c>
      <c r="F12" s="51" t="s">
        <v>30</v>
      </c>
      <c r="G12" s="52" t="s">
        <v>63</v>
      </c>
      <c r="H12" s="47" t="s">
        <v>64</v>
      </c>
      <c r="I12" s="48" t="s">
        <v>5</v>
      </c>
      <c r="J12" s="49" t="s">
        <v>6</v>
      </c>
      <c r="K12" s="45" t="s">
        <v>27</v>
      </c>
      <c r="L12" s="54" t="s">
        <v>66</v>
      </c>
      <c r="M12" s="46" t="s">
        <v>11</v>
      </c>
      <c r="N12" s="5"/>
      <c r="O12" s="111" t="s">
        <v>111</v>
      </c>
      <c r="P12" s="170" t="s">
        <v>115</v>
      </c>
      <c r="Q12" s="261"/>
      <c r="R12" s="262"/>
    </row>
    <row r="13" spans="1:19" ht="24" customHeight="1" thickBot="1">
      <c r="A13" s="263" t="s">
        <v>33</v>
      </c>
      <c r="B13" s="264"/>
      <c r="C13" s="264"/>
      <c r="D13" s="264"/>
      <c r="E13" s="264"/>
      <c r="F13" s="265"/>
      <c r="G13" s="264"/>
      <c r="H13" s="264"/>
      <c r="I13" s="264"/>
      <c r="J13" s="264"/>
      <c r="K13" s="264"/>
      <c r="L13" s="264"/>
      <c r="M13" s="266"/>
      <c r="N13" s="5"/>
      <c r="O13" s="101"/>
    </row>
    <row r="14" spans="1:19" ht="162.75" thickBot="1">
      <c r="A14" s="55">
        <v>1</v>
      </c>
      <c r="B14" s="56" t="s">
        <v>17</v>
      </c>
      <c r="C14" s="59" t="s">
        <v>67</v>
      </c>
      <c r="D14" s="63" t="s">
        <v>85</v>
      </c>
      <c r="E14" s="113">
        <v>3</v>
      </c>
      <c r="F14" s="113" t="s">
        <v>128</v>
      </c>
      <c r="G14" s="114">
        <v>2</v>
      </c>
      <c r="H14" s="160">
        <v>1</v>
      </c>
      <c r="I14" s="161">
        <v>43138</v>
      </c>
      <c r="J14" s="115" t="s">
        <v>134</v>
      </c>
      <c r="K14" s="116" t="s">
        <v>2</v>
      </c>
      <c r="L14" s="117">
        <v>1.5</v>
      </c>
      <c r="M14" s="118" t="s">
        <v>157</v>
      </c>
      <c r="N14" s="5"/>
      <c r="O14" s="101"/>
    </row>
    <row r="15" spans="1:19" ht="175.5" customHeight="1" thickBot="1">
      <c r="A15" s="57">
        <v>2</v>
      </c>
      <c r="B15" s="24" t="s">
        <v>18</v>
      </c>
      <c r="C15" s="24" t="s">
        <v>68</v>
      </c>
      <c r="D15" s="64" t="s">
        <v>90</v>
      </c>
      <c r="E15" s="119">
        <v>7</v>
      </c>
      <c r="F15" s="119" t="s">
        <v>129</v>
      </c>
      <c r="G15" s="120">
        <v>4</v>
      </c>
      <c r="H15" s="161" t="s">
        <v>162</v>
      </c>
      <c r="I15" s="161" t="s">
        <v>163</v>
      </c>
      <c r="J15" s="121" t="s">
        <v>164</v>
      </c>
      <c r="K15" s="122" t="s">
        <v>2</v>
      </c>
      <c r="L15" s="123">
        <v>3.5</v>
      </c>
      <c r="M15" s="124" t="s">
        <v>194</v>
      </c>
      <c r="N15" s="19"/>
      <c r="O15" s="101"/>
    </row>
    <row r="16" spans="1:19" s="3" customFormat="1" ht="160.5" customHeight="1">
      <c r="A16" s="57">
        <v>3</v>
      </c>
      <c r="B16" s="76" t="s">
        <v>125</v>
      </c>
      <c r="C16" s="24" t="s">
        <v>69</v>
      </c>
      <c r="D16" s="65" t="s">
        <v>86</v>
      </c>
      <c r="E16" s="29">
        <v>7</v>
      </c>
      <c r="F16" s="29" t="s">
        <v>130</v>
      </c>
      <c r="G16" s="125">
        <v>3</v>
      </c>
      <c r="H16" s="161" t="s">
        <v>162</v>
      </c>
      <c r="I16" s="162" t="s">
        <v>165</v>
      </c>
      <c r="J16" s="121" t="s">
        <v>166</v>
      </c>
      <c r="K16" s="122" t="s">
        <v>2</v>
      </c>
      <c r="L16" s="123">
        <v>4.5999999999999996</v>
      </c>
      <c r="M16" s="124" t="s">
        <v>195</v>
      </c>
      <c r="N16" s="6"/>
    </row>
    <row r="17" spans="1:23" s="3" customFormat="1" ht="37.5" customHeight="1">
      <c r="A17" s="226">
        <v>4</v>
      </c>
      <c r="B17" s="76" t="s">
        <v>19</v>
      </c>
      <c r="C17" s="244" t="s">
        <v>89</v>
      </c>
      <c r="D17" s="244" t="s">
        <v>88</v>
      </c>
      <c r="E17" s="126">
        <v>3</v>
      </c>
      <c r="F17" s="127"/>
      <c r="G17" s="128"/>
      <c r="H17" s="129"/>
      <c r="I17" s="164"/>
      <c r="J17" s="70"/>
      <c r="K17" s="193"/>
      <c r="L17" s="172"/>
      <c r="M17" s="173"/>
      <c r="N17" s="6"/>
    </row>
    <row r="18" spans="1:23" s="3" customFormat="1" ht="174.75" customHeight="1">
      <c r="A18" s="227"/>
      <c r="B18" s="28" t="s">
        <v>20</v>
      </c>
      <c r="C18" s="245"/>
      <c r="D18" s="245"/>
      <c r="E18" s="133">
        <v>1</v>
      </c>
      <c r="F18" s="215" t="s">
        <v>129</v>
      </c>
      <c r="G18" s="165">
        <v>4</v>
      </c>
      <c r="H18" s="164" t="s">
        <v>168</v>
      </c>
      <c r="I18" s="164" t="s">
        <v>167</v>
      </c>
      <c r="J18" s="71" t="s">
        <v>169</v>
      </c>
      <c r="K18" s="171" t="s">
        <v>2</v>
      </c>
      <c r="L18" s="216">
        <v>0.5</v>
      </c>
      <c r="M18" s="124" t="s">
        <v>158</v>
      </c>
      <c r="N18" s="6"/>
    </row>
    <row r="19" spans="1:23" s="3" customFormat="1" ht="210" customHeight="1">
      <c r="A19" s="228"/>
      <c r="B19" s="159" t="s">
        <v>21</v>
      </c>
      <c r="C19" s="246"/>
      <c r="D19" s="246"/>
      <c r="E19" s="133">
        <v>2</v>
      </c>
      <c r="F19" s="134" t="s">
        <v>128</v>
      </c>
      <c r="G19" s="163">
        <v>2</v>
      </c>
      <c r="H19" s="164">
        <v>1</v>
      </c>
      <c r="I19" s="166">
        <v>43140</v>
      </c>
      <c r="J19" s="71" t="s">
        <v>135</v>
      </c>
      <c r="K19" s="171" t="s">
        <v>2</v>
      </c>
      <c r="L19" s="174">
        <v>1</v>
      </c>
      <c r="M19" s="175" t="s">
        <v>157</v>
      </c>
      <c r="N19" s="6"/>
    </row>
    <row r="20" spans="1:23" s="3" customFormat="1" ht="23.25" customHeight="1">
      <c r="A20" s="226">
        <v>5</v>
      </c>
      <c r="B20" s="25" t="s">
        <v>22</v>
      </c>
      <c r="C20" s="244" t="s">
        <v>70</v>
      </c>
      <c r="D20" s="244" t="s">
        <v>87</v>
      </c>
      <c r="E20" s="126">
        <v>10</v>
      </c>
      <c r="F20" s="127"/>
      <c r="G20" s="128"/>
      <c r="H20" s="311">
        <v>1</v>
      </c>
      <c r="I20" s="275" t="s">
        <v>171</v>
      </c>
      <c r="J20" s="70"/>
      <c r="K20" s="193"/>
      <c r="L20" s="172"/>
      <c r="M20" s="173"/>
      <c r="N20" s="6"/>
    </row>
    <row r="21" spans="1:23" s="3" customFormat="1" ht="125.25" customHeight="1">
      <c r="A21" s="227"/>
      <c r="B21" s="26" t="s">
        <v>23</v>
      </c>
      <c r="C21" s="245"/>
      <c r="D21" s="245"/>
      <c r="E21" s="130">
        <v>5</v>
      </c>
      <c r="F21" s="131" t="s">
        <v>129</v>
      </c>
      <c r="G21" s="132">
        <v>1</v>
      </c>
      <c r="H21" s="312"/>
      <c r="I21" s="276"/>
      <c r="J21" s="220" t="s">
        <v>193</v>
      </c>
      <c r="K21" s="177" t="s">
        <v>2</v>
      </c>
      <c r="L21" s="178">
        <v>2.5</v>
      </c>
      <c r="M21" s="175" t="s">
        <v>157</v>
      </c>
      <c r="N21" s="6"/>
    </row>
    <row r="22" spans="1:23" s="3" customFormat="1" ht="156" customHeight="1">
      <c r="A22" s="227"/>
      <c r="B22" s="27" t="s">
        <v>24</v>
      </c>
      <c r="C22" s="245"/>
      <c r="D22" s="245"/>
      <c r="E22" s="130">
        <v>2</v>
      </c>
      <c r="F22" s="131" t="s">
        <v>116</v>
      </c>
      <c r="G22" s="132">
        <v>1</v>
      </c>
      <c r="H22" s="312"/>
      <c r="I22" s="276"/>
      <c r="J22" s="164" t="s">
        <v>136</v>
      </c>
      <c r="K22" s="177" t="s">
        <v>3</v>
      </c>
      <c r="L22" s="178">
        <v>2</v>
      </c>
      <c r="M22" s="176"/>
      <c r="N22" s="6"/>
    </row>
    <row r="23" spans="1:23" s="3" customFormat="1" ht="115.5" customHeight="1" thickBot="1">
      <c r="A23" s="304"/>
      <c r="B23" s="58" t="s">
        <v>25</v>
      </c>
      <c r="C23" s="278"/>
      <c r="D23" s="278"/>
      <c r="E23" s="135">
        <v>3</v>
      </c>
      <c r="F23" s="136" t="s">
        <v>131</v>
      </c>
      <c r="G23" s="137">
        <v>2</v>
      </c>
      <c r="H23" s="313"/>
      <c r="I23" s="277"/>
      <c r="J23" s="164" t="s">
        <v>170</v>
      </c>
      <c r="K23" s="179" t="s">
        <v>3</v>
      </c>
      <c r="L23" s="180">
        <v>3</v>
      </c>
      <c r="M23" s="175"/>
      <c r="N23" s="6"/>
    </row>
    <row r="24" spans="1:23" s="3" customFormat="1" ht="28.5" customHeight="1" thickBot="1">
      <c r="A24" s="263" t="s">
        <v>34</v>
      </c>
      <c r="B24" s="264"/>
      <c r="C24" s="264"/>
      <c r="D24" s="264"/>
      <c r="E24" s="264"/>
      <c r="F24" s="264"/>
      <c r="G24" s="264"/>
      <c r="H24" s="264"/>
      <c r="I24" s="264"/>
      <c r="J24" s="264"/>
      <c r="K24" s="264"/>
      <c r="L24" s="264"/>
      <c r="M24" s="266"/>
      <c r="N24" s="7"/>
      <c r="O24" s="4"/>
      <c r="P24" s="4"/>
    </row>
    <row r="25" spans="1:23" s="3" customFormat="1" ht="103.5" customHeight="1">
      <c r="A25" s="82">
        <v>6</v>
      </c>
      <c r="B25" s="87" t="s">
        <v>35</v>
      </c>
      <c r="C25" s="87" t="s">
        <v>71</v>
      </c>
      <c r="D25" s="84" t="s">
        <v>91</v>
      </c>
      <c r="E25" s="82">
        <v>8</v>
      </c>
      <c r="F25" s="82" t="s">
        <v>132</v>
      </c>
      <c r="G25" s="82">
        <v>4</v>
      </c>
      <c r="H25" s="164" t="s">
        <v>175</v>
      </c>
      <c r="I25" s="162" t="s">
        <v>172</v>
      </c>
      <c r="J25" s="164" t="s">
        <v>173</v>
      </c>
      <c r="K25" s="138" t="s">
        <v>2</v>
      </c>
      <c r="L25" s="138">
        <v>2</v>
      </c>
      <c r="M25" s="175" t="s">
        <v>157</v>
      </c>
      <c r="N25" s="7"/>
    </row>
    <row r="26" spans="1:23" s="4" customFormat="1" ht="144">
      <c r="A26" s="29">
        <v>7</v>
      </c>
      <c r="B26" s="28" t="s">
        <v>36</v>
      </c>
      <c r="C26" s="28" t="s">
        <v>72</v>
      </c>
      <c r="D26" s="65" t="s">
        <v>92</v>
      </c>
      <c r="E26" s="29">
        <v>7</v>
      </c>
      <c r="F26" s="29" t="s">
        <v>117</v>
      </c>
      <c r="G26" s="29">
        <v>1</v>
      </c>
      <c r="H26" s="162" t="s">
        <v>174</v>
      </c>
      <c r="I26" s="162" t="s">
        <v>176</v>
      </c>
      <c r="J26" s="162" t="s">
        <v>177</v>
      </c>
      <c r="K26" s="123" t="s">
        <v>3</v>
      </c>
      <c r="L26" s="123">
        <v>7</v>
      </c>
      <c r="M26" s="175"/>
      <c r="N26" s="7"/>
      <c r="O26" s="3"/>
      <c r="P26" s="3"/>
      <c r="W26" s="91"/>
    </row>
    <row r="27" spans="1:23" s="3" customFormat="1" ht="72.75" thickBot="1">
      <c r="A27" s="30">
        <v>8</v>
      </c>
      <c r="B27" s="76" t="s">
        <v>37</v>
      </c>
      <c r="C27" s="59" t="s">
        <v>73</v>
      </c>
      <c r="D27" s="83" t="s">
        <v>93</v>
      </c>
      <c r="E27" s="30" t="s">
        <v>111</v>
      </c>
      <c r="F27" s="30" t="s">
        <v>111</v>
      </c>
      <c r="G27" s="30" t="s">
        <v>111</v>
      </c>
      <c r="H27" s="139"/>
      <c r="I27" s="139"/>
      <c r="J27" s="139"/>
      <c r="K27" s="140" t="s">
        <v>111</v>
      </c>
      <c r="L27" s="140"/>
      <c r="M27" s="141"/>
      <c r="N27" s="8"/>
    </row>
    <row r="28" spans="1:23" s="3" customFormat="1" ht="24" customHeight="1" thickBot="1">
      <c r="A28" s="279" t="s">
        <v>38</v>
      </c>
      <c r="B28" s="265"/>
      <c r="C28" s="265"/>
      <c r="D28" s="265"/>
      <c r="E28" s="265"/>
      <c r="F28" s="265"/>
      <c r="G28" s="265"/>
      <c r="H28" s="265"/>
      <c r="I28" s="265"/>
      <c r="J28" s="265"/>
      <c r="K28" s="265"/>
      <c r="L28" s="265"/>
      <c r="M28" s="280"/>
      <c r="N28" s="8"/>
    </row>
    <row r="29" spans="1:23" s="3" customFormat="1" ht="33.75" customHeight="1">
      <c r="A29" s="305">
        <v>9</v>
      </c>
      <c r="B29" s="60" t="s">
        <v>39</v>
      </c>
      <c r="C29" s="247" t="s">
        <v>74</v>
      </c>
      <c r="D29" s="272" t="s">
        <v>126</v>
      </c>
      <c r="E29" s="33">
        <v>7</v>
      </c>
      <c r="F29" s="92"/>
      <c r="G29" s="92"/>
      <c r="H29" s="218"/>
      <c r="I29" s="218"/>
      <c r="J29" s="142"/>
      <c r="K29" s="193"/>
      <c r="L29" s="217"/>
      <c r="M29" s="217"/>
      <c r="N29" s="8"/>
    </row>
    <row r="30" spans="1:23" s="3" customFormat="1" ht="55.5" customHeight="1">
      <c r="A30" s="306"/>
      <c r="B30" s="61" t="s">
        <v>50</v>
      </c>
      <c r="C30" s="248"/>
      <c r="D30" s="273"/>
      <c r="E30" s="85" t="s">
        <v>111</v>
      </c>
      <c r="F30" s="81" t="s">
        <v>111</v>
      </c>
      <c r="G30" s="81" t="s">
        <v>111</v>
      </c>
      <c r="H30" s="219"/>
      <c r="I30" s="219"/>
      <c r="J30" s="143"/>
      <c r="K30" s="140" t="s">
        <v>111</v>
      </c>
      <c r="L30" s="187"/>
      <c r="M30" s="187"/>
      <c r="N30" s="7"/>
    </row>
    <row r="31" spans="1:23" s="3" customFormat="1" ht="51" customHeight="1">
      <c r="A31" s="306"/>
      <c r="B31" s="61" t="s">
        <v>51</v>
      </c>
      <c r="C31" s="248"/>
      <c r="D31" s="273"/>
      <c r="E31" s="85">
        <v>3</v>
      </c>
      <c r="F31" s="81" t="s">
        <v>118</v>
      </c>
      <c r="G31" s="81">
        <v>1</v>
      </c>
      <c r="H31" s="219"/>
      <c r="I31" s="219"/>
      <c r="J31" s="143"/>
      <c r="K31" s="281" t="s">
        <v>109</v>
      </c>
      <c r="L31" s="187"/>
      <c r="M31" s="187"/>
      <c r="N31" s="8"/>
    </row>
    <row r="32" spans="1:23" s="3" customFormat="1" ht="24.75" customHeight="1">
      <c r="A32" s="306"/>
      <c r="B32" s="322" t="s">
        <v>52</v>
      </c>
      <c r="C32" s="248"/>
      <c r="D32" s="273"/>
      <c r="E32" s="223">
        <v>4</v>
      </c>
      <c r="F32" s="81"/>
      <c r="G32" s="81"/>
      <c r="H32" s="219"/>
      <c r="I32" s="219"/>
      <c r="J32" s="143"/>
      <c r="K32" s="282"/>
      <c r="L32" s="187"/>
      <c r="M32" s="187"/>
      <c r="N32" s="8"/>
    </row>
    <row r="33" spans="1:49" s="3" customFormat="1" ht="92.25" customHeight="1">
      <c r="A33" s="307"/>
      <c r="B33" s="323"/>
      <c r="C33" s="249"/>
      <c r="D33" s="274"/>
      <c r="E33" s="224"/>
      <c r="F33" s="82" t="s">
        <v>133</v>
      </c>
      <c r="G33" s="82">
        <v>2</v>
      </c>
      <c r="H33" s="162" t="s">
        <v>175</v>
      </c>
      <c r="I33" s="162" t="s">
        <v>178</v>
      </c>
      <c r="J33" s="162" t="s">
        <v>173</v>
      </c>
      <c r="K33" s="138" t="s">
        <v>2</v>
      </c>
      <c r="L33" s="221">
        <v>2</v>
      </c>
      <c r="M33" s="188"/>
      <c r="N33" s="7"/>
    </row>
    <row r="34" spans="1:49" s="3" customFormat="1" ht="27.75" customHeight="1">
      <c r="A34" s="300">
        <v>10</v>
      </c>
      <c r="B34" s="38" t="s">
        <v>40</v>
      </c>
      <c r="C34" s="303" t="s">
        <v>75</v>
      </c>
      <c r="D34" s="303" t="s">
        <v>95</v>
      </c>
      <c r="E34" s="34">
        <v>8</v>
      </c>
      <c r="F34" s="30"/>
      <c r="G34" s="30"/>
      <c r="H34" s="296" t="s">
        <v>168</v>
      </c>
      <c r="I34" s="299" t="s">
        <v>179</v>
      </c>
      <c r="J34" s="145"/>
      <c r="K34" s="193"/>
      <c r="L34" s="320"/>
      <c r="M34" s="186"/>
      <c r="N34" s="7"/>
      <c r="O34" s="4"/>
      <c r="P34" s="4"/>
    </row>
    <row r="35" spans="1:49" s="3" customFormat="1" ht="37.5" customHeight="1" thickBot="1">
      <c r="A35" s="300"/>
      <c r="B35" s="32" t="s">
        <v>56</v>
      </c>
      <c r="C35" s="273"/>
      <c r="D35" s="273"/>
      <c r="E35" s="223" t="s">
        <v>111</v>
      </c>
      <c r="F35" s="81" t="s">
        <v>111</v>
      </c>
      <c r="G35" s="81" t="s">
        <v>111</v>
      </c>
      <c r="H35" s="297"/>
      <c r="I35" s="297"/>
      <c r="J35" s="143"/>
      <c r="K35" s="190" t="s">
        <v>111</v>
      </c>
      <c r="L35" s="321"/>
      <c r="M35" s="187"/>
      <c r="N35" s="8"/>
      <c r="O35" s="4"/>
      <c r="P35" s="4"/>
    </row>
    <row r="36" spans="1:49" s="4" customFormat="1" ht="37.5" customHeight="1" thickBot="1">
      <c r="A36" s="300"/>
      <c r="B36" s="167" t="s">
        <v>55</v>
      </c>
      <c r="C36" s="273"/>
      <c r="D36" s="273"/>
      <c r="E36" s="223"/>
      <c r="F36" s="81" t="s">
        <v>111</v>
      </c>
      <c r="G36" s="81" t="s">
        <v>111</v>
      </c>
      <c r="H36" s="297"/>
      <c r="I36" s="297"/>
      <c r="J36" s="143"/>
      <c r="K36" s="191" t="s">
        <v>111</v>
      </c>
      <c r="L36" s="180"/>
      <c r="M36" s="187"/>
      <c r="N36" s="8"/>
      <c r="O36" s="3"/>
      <c r="P36" s="3"/>
    </row>
    <row r="37" spans="1:49" s="4" customFormat="1" ht="286.5" customHeight="1" thickBot="1">
      <c r="A37" s="301"/>
      <c r="B37" s="23" t="s">
        <v>53</v>
      </c>
      <c r="C37" s="273"/>
      <c r="D37" s="273"/>
      <c r="E37" s="85">
        <v>4</v>
      </c>
      <c r="F37" s="81" t="s">
        <v>116</v>
      </c>
      <c r="G37" s="81">
        <v>1</v>
      </c>
      <c r="H37" s="297"/>
      <c r="I37" s="297"/>
      <c r="J37" s="168" t="s">
        <v>137</v>
      </c>
      <c r="K37" s="181" t="s">
        <v>3</v>
      </c>
      <c r="L37" s="180">
        <v>4</v>
      </c>
      <c r="M37" s="187"/>
      <c r="N37" s="7"/>
      <c r="O37" s="3"/>
      <c r="P37" s="3"/>
    </row>
    <row r="38" spans="1:49" s="3" customFormat="1" ht="348.75" customHeight="1" thickBot="1">
      <c r="A38" s="302"/>
      <c r="B38" s="87" t="s">
        <v>54</v>
      </c>
      <c r="C38" s="274"/>
      <c r="D38" s="274"/>
      <c r="E38" s="86">
        <v>4</v>
      </c>
      <c r="F38" s="82" t="s">
        <v>117</v>
      </c>
      <c r="G38" s="82">
        <v>1</v>
      </c>
      <c r="H38" s="298"/>
      <c r="I38" s="298"/>
      <c r="J38" s="144" t="s">
        <v>180</v>
      </c>
      <c r="K38" s="185" t="s">
        <v>3</v>
      </c>
      <c r="L38" s="180">
        <v>4</v>
      </c>
      <c r="M38" s="188"/>
      <c r="N38" s="7"/>
    </row>
    <row r="39" spans="1:49" s="3" customFormat="1" ht="93.75" customHeight="1" thickBot="1">
      <c r="A39" s="293">
        <v>11</v>
      </c>
      <c r="B39" s="35" t="s">
        <v>57</v>
      </c>
      <c r="C39" s="317" t="s">
        <v>76</v>
      </c>
      <c r="D39" s="74" t="s">
        <v>96</v>
      </c>
      <c r="E39" s="146">
        <v>4</v>
      </c>
      <c r="F39" s="78" t="s">
        <v>117</v>
      </c>
      <c r="G39" s="78">
        <v>1</v>
      </c>
      <c r="H39" s="147" t="s">
        <v>175</v>
      </c>
      <c r="I39" s="147" t="s">
        <v>181</v>
      </c>
      <c r="J39" s="151" t="s">
        <v>182</v>
      </c>
      <c r="K39" s="189" t="s">
        <v>3</v>
      </c>
      <c r="L39" s="180">
        <v>4</v>
      </c>
      <c r="M39" s="148"/>
      <c r="N39" s="7"/>
    </row>
    <row r="40" spans="1:49" s="3" customFormat="1" ht="172.5" customHeight="1" thickBot="1">
      <c r="A40" s="294"/>
      <c r="B40" s="36" t="s">
        <v>41</v>
      </c>
      <c r="C40" s="324"/>
      <c r="D40" s="53" t="s">
        <v>97</v>
      </c>
      <c r="E40" s="37">
        <v>3</v>
      </c>
      <c r="F40" s="37" t="s">
        <v>129</v>
      </c>
      <c r="G40" s="37">
        <v>1</v>
      </c>
      <c r="H40" s="73" t="s">
        <v>183</v>
      </c>
      <c r="I40" s="169" t="s">
        <v>167</v>
      </c>
      <c r="J40" s="169" t="s">
        <v>189</v>
      </c>
      <c r="K40" s="182" t="s">
        <v>2</v>
      </c>
      <c r="L40" s="180">
        <v>1.5</v>
      </c>
      <c r="M40" s="175" t="s">
        <v>157</v>
      </c>
      <c r="N40" s="7"/>
    </row>
    <row r="41" spans="1:49" s="22" customFormat="1" ht="111" customHeight="1">
      <c r="A41" s="37">
        <v>12</v>
      </c>
      <c r="B41" s="23" t="s">
        <v>42</v>
      </c>
      <c r="C41" s="53" t="s">
        <v>77</v>
      </c>
      <c r="D41" s="53" t="s">
        <v>99</v>
      </c>
      <c r="E41" s="37">
        <v>3</v>
      </c>
      <c r="F41" s="37" t="s">
        <v>118</v>
      </c>
      <c r="G41" s="37">
        <v>1</v>
      </c>
      <c r="H41" s="151"/>
      <c r="I41" s="151"/>
      <c r="J41" s="151"/>
      <c r="K41" s="183" t="s">
        <v>109</v>
      </c>
      <c r="L41" s="152"/>
      <c r="M41" s="152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1"/>
      <c r="AJ41" s="21"/>
      <c r="AK41" s="21"/>
      <c r="AL41" s="21"/>
      <c r="AM41" s="21"/>
      <c r="AN41" s="21"/>
      <c r="AO41" s="21"/>
      <c r="AP41" s="21"/>
      <c r="AQ41" s="21"/>
      <c r="AR41" s="21"/>
      <c r="AS41" s="21"/>
      <c r="AT41" s="21"/>
      <c r="AU41" s="21"/>
      <c r="AV41" s="21"/>
      <c r="AW41" s="21"/>
    </row>
    <row r="42" spans="1:49" s="22" customFormat="1" ht="93" customHeight="1">
      <c r="A42" s="37">
        <v>13</v>
      </c>
      <c r="B42" s="76" t="s">
        <v>43</v>
      </c>
      <c r="C42" s="74" t="s">
        <v>94</v>
      </c>
      <c r="D42" s="53" t="s">
        <v>98</v>
      </c>
      <c r="E42" s="37">
        <v>3</v>
      </c>
      <c r="F42" s="37" t="s">
        <v>119</v>
      </c>
      <c r="G42" s="37">
        <v>1</v>
      </c>
      <c r="H42" s="151"/>
      <c r="I42" s="151"/>
      <c r="J42" s="151"/>
      <c r="K42" s="183" t="s">
        <v>109</v>
      </c>
      <c r="L42" s="152"/>
      <c r="M42" s="152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  <c r="AJ42" s="21"/>
      <c r="AK42" s="21"/>
      <c r="AL42" s="21"/>
      <c r="AM42" s="21"/>
      <c r="AN42" s="21"/>
      <c r="AO42" s="21"/>
      <c r="AP42" s="21"/>
      <c r="AQ42" s="21"/>
      <c r="AR42" s="21"/>
      <c r="AS42" s="21"/>
      <c r="AT42" s="21"/>
      <c r="AU42" s="21"/>
      <c r="AV42" s="21"/>
      <c r="AW42" s="21"/>
    </row>
    <row r="43" spans="1:49" s="22" customFormat="1" ht="75" customHeight="1">
      <c r="A43" s="293">
        <v>14</v>
      </c>
      <c r="B43" s="31" t="s">
        <v>44</v>
      </c>
      <c r="C43" s="317" t="s">
        <v>78</v>
      </c>
      <c r="D43" s="317" t="s">
        <v>100</v>
      </c>
      <c r="E43" s="78">
        <v>7</v>
      </c>
      <c r="F43" s="78" t="s">
        <v>119</v>
      </c>
      <c r="G43" s="78">
        <v>1</v>
      </c>
      <c r="H43" s="147"/>
      <c r="I43" s="147"/>
      <c r="J43" s="147"/>
      <c r="K43" s="308" t="s">
        <v>109</v>
      </c>
      <c r="L43" s="314"/>
      <c r="M43" s="148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  <c r="AH43" s="21"/>
      <c r="AI43" s="21"/>
      <c r="AJ43" s="21"/>
      <c r="AK43" s="21"/>
      <c r="AL43" s="21"/>
      <c r="AM43" s="21"/>
      <c r="AN43" s="21"/>
      <c r="AO43" s="21"/>
      <c r="AP43" s="21"/>
      <c r="AQ43" s="21"/>
      <c r="AR43" s="21"/>
      <c r="AS43" s="21"/>
      <c r="AT43" s="21"/>
      <c r="AU43" s="21"/>
      <c r="AV43" s="21"/>
      <c r="AW43" s="21"/>
    </row>
    <row r="44" spans="1:49" s="22" customFormat="1" ht="23.25">
      <c r="A44" s="295"/>
      <c r="B44" s="38" t="s">
        <v>45</v>
      </c>
      <c r="C44" s="318"/>
      <c r="D44" s="318"/>
      <c r="E44" s="41">
        <v>2</v>
      </c>
      <c r="F44" s="80"/>
      <c r="G44" s="80"/>
      <c r="H44" s="153"/>
      <c r="I44" s="153"/>
      <c r="J44" s="153"/>
      <c r="K44" s="309"/>
      <c r="L44" s="315"/>
      <c r="M44" s="154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  <c r="AJ44" s="21"/>
      <c r="AK44" s="21"/>
      <c r="AL44" s="21"/>
      <c r="AM44" s="21"/>
      <c r="AN44" s="21"/>
      <c r="AO44" s="21"/>
      <c r="AP44" s="21"/>
      <c r="AQ44" s="21"/>
      <c r="AR44" s="21"/>
      <c r="AS44" s="21"/>
      <c r="AT44" s="21"/>
      <c r="AU44" s="21"/>
      <c r="AV44" s="21"/>
      <c r="AW44" s="21"/>
    </row>
    <row r="45" spans="1:49" s="22" customFormat="1" ht="37.5">
      <c r="A45" s="295"/>
      <c r="B45" s="39" t="s">
        <v>46</v>
      </c>
      <c r="C45" s="318"/>
      <c r="D45" s="318"/>
      <c r="E45" s="41">
        <v>2</v>
      </c>
      <c r="F45" s="80"/>
      <c r="G45" s="80"/>
      <c r="H45" s="153"/>
      <c r="I45" s="153"/>
      <c r="J45" s="153"/>
      <c r="K45" s="309"/>
      <c r="L45" s="315"/>
      <c r="M45" s="154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21"/>
      <c r="AI45" s="21"/>
      <c r="AJ45" s="21"/>
      <c r="AK45" s="21"/>
      <c r="AL45" s="21"/>
      <c r="AM45" s="21"/>
      <c r="AN45" s="21"/>
      <c r="AO45" s="21"/>
      <c r="AP45" s="21"/>
      <c r="AQ45" s="21"/>
      <c r="AR45" s="21"/>
      <c r="AS45" s="21"/>
      <c r="AT45" s="21"/>
      <c r="AU45" s="21"/>
      <c r="AV45" s="21"/>
      <c r="AW45" s="21"/>
    </row>
    <row r="46" spans="1:49" s="22" customFormat="1" ht="23.25">
      <c r="A46" s="295"/>
      <c r="B46" s="39" t="s">
        <v>47</v>
      </c>
      <c r="C46" s="318"/>
      <c r="D46" s="318"/>
      <c r="E46" s="41">
        <v>1</v>
      </c>
      <c r="F46" s="80"/>
      <c r="G46" s="80"/>
      <c r="H46" s="153"/>
      <c r="I46" s="153"/>
      <c r="J46" s="153"/>
      <c r="K46" s="309"/>
      <c r="L46" s="315"/>
      <c r="M46" s="154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1"/>
      <c r="AJ46" s="21"/>
      <c r="AK46" s="21"/>
      <c r="AL46" s="21"/>
      <c r="AM46" s="21"/>
      <c r="AN46" s="21"/>
      <c r="AO46" s="21"/>
      <c r="AP46" s="21"/>
      <c r="AQ46" s="21"/>
      <c r="AR46" s="21"/>
      <c r="AS46" s="21"/>
      <c r="AT46" s="21"/>
      <c r="AU46" s="21"/>
      <c r="AV46" s="21"/>
      <c r="AW46" s="21"/>
    </row>
    <row r="47" spans="1:49" s="22" customFormat="1" ht="23.25">
      <c r="A47" s="294"/>
      <c r="B47" s="40" t="s">
        <v>48</v>
      </c>
      <c r="C47" s="319"/>
      <c r="D47" s="319"/>
      <c r="E47" s="42">
        <v>2</v>
      </c>
      <c r="F47" s="79"/>
      <c r="G47" s="79"/>
      <c r="H47" s="149"/>
      <c r="I47" s="149"/>
      <c r="J47" s="149"/>
      <c r="K47" s="310"/>
      <c r="L47" s="316"/>
      <c r="M47" s="150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21"/>
      <c r="AJ47" s="21"/>
      <c r="AK47" s="21"/>
      <c r="AL47" s="21"/>
      <c r="AM47" s="21"/>
      <c r="AN47" s="21"/>
      <c r="AO47" s="21"/>
      <c r="AP47" s="21"/>
      <c r="AQ47" s="21"/>
      <c r="AR47" s="21"/>
      <c r="AS47" s="21"/>
      <c r="AT47" s="21"/>
      <c r="AU47" s="21"/>
      <c r="AV47" s="21"/>
      <c r="AW47" s="21"/>
    </row>
    <row r="48" spans="1:49" s="22" customFormat="1" ht="108.75" thickBot="1">
      <c r="A48" s="78">
        <v>15</v>
      </c>
      <c r="B48" s="77" t="s">
        <v>49</v>
      </c>
      <c r="C48" s="75" t="s">
        <v>79</v>
      </c>
      <c r="D48" s="74" t="s">
        <v>101</v>
      </c>
      <c r="E48" s="78">
        <v>5</v>
      </c>
      <c r="F48" s="78" t="s">
        <v>119</v>
      </c>
      <c r="G48" s="78">
        <v>1</v>
      </c>
      <c r="H48" s="147"/>
      <c r="I48" s="147"/>
      <c r="J48" s="147"/>
      <c r="K48" s="189" t="s">
        <v>109</v>
      </c>
      <c r="L48" s="148"/>
      <c r="M48" s="148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  <c r="AH48" s="21"/>
      <c r="AI48" s="21"/>
      <c r="AJ48" s="21"/>
      <c r="AK48" s="21"/>
      <c r="AL48" s="21"/>
      <c r="AM48" s="21"/>
      <c r="AN48" s="21"/>
      <c r="AO48" s="21"/>
      <c r="AP48" s="21"/>
      <c r="AQ48" s="21"/>
      <c r="AR48" s="21"/>
      <c r="AS48" s="21"/>
      <c r="AT48" s="21"/>
      <c r="AU48" s="21"/>
      <c r="AV48" s="21"/>
      <c r="AW48" s="21"/>
    </row>
    <row r="49" spans="1:49" s="22" customFormat="1" ht="24" customHeight="1" thickBot="1">
      <c r="A49" s="263" t="s">
        <v>62</v>
      </c>
      <c r="B49" s="264"/>
      <c r="C49" s="264"/>
      <c r="D49" s="264"/>
      <c r="E49" s="264"/>
      <c r="F49" s="264"/>
      <c r="G49" s="264"/>
      <c r="H49" s="264"/>
      <c r="I49" s="264"/>
      <c r="J49" s="264"/>
      <c r="K49" s="264"/>
      <c r="L49" s="264"/>
      <c r="M49" s="266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  <c r="AE49" s="21"/>
      <c r="AF49" s="21"/>
      <c r="AG49" s="21"/>
      <c r="AH49" s="21"/>
      <c r="AI49" s="21"/>
      <c r="AJ49" s="21"/>
      <c r="AK49" s="21"/>
      <c r="AL49" s="21"/>
      <c r="AM49" s="21"/>
      <c r="AN49" s="21"/>
      <c r="AO49" s="21"/>
      <c r="AP49" s="21"/>
      <c r="AQ49" s="21"/>
      <c r="AR49" s="21"/>
      <c r="AS49" s="21"/>
      <c r="AT49" s="21"/>
      <c r="AU49" s="21"/>
      <c r="AV49" s="21"/>
      <c r="AW49" s="21"/>
    </row>
    <row r="50" spans="1:49" s="22" customFormat="1" ht="56.25">
      <c r="A50" s="79">
        <v>16</v>
      </c>
      <c r="B50" s="87" t="s">
        <v>58</v>
      </c>
      <c r="C50" s="87" t="s">
        <v>80</v>
      </c>
      <c r="D50" s="66" t="s">
        <v>102</v>
      </c>
      <c r="E50" s="79">
        <v>4</v>
      </c>
      <c r="F50" s="79" t="s">
        <v>118</v>
      </c>
      <c r="G50" s="155">
        <v>1</v>
      </c>
      <c r="H50" s="72"/>
      <c r="I50" s="72"/>
      <c r="J50" s="72"/>
      <c r="K50" s="182" t="s">
        <v>109</v>
      </c>
      <c r="L50" s="96"/>
      <c r="M50" s="96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21"/>
      <c r="AI50" s="21"/>
      <c r="AJ50" s="21"/>
      <c r="AK50" s="21"/>
      <c r="AL50" s="21"/>
      <c r="AM50" s="21"/>
      <c r="AN50" s="21"/>
      <c r="AO50" s="21"/>
      <c r="AP50" s="21"/>
      <c r="AQ50" s="21"/>
      <c r="AR50" s="21"/>
      <c r="AS50" s="21"/>
      <c r="AT50" s="21"/>
      <c r="AU50" s="21"/>
      <c r="AV50" s="21"/>
      <c r="AW50" s="21"/>
    </row>
    <row r="51" spans="1:49" s="22" customFormat="1" ht="108.75" thickBot="1">
      <c r="A51" s="37">
        <v>17</v>
      </c>
      <c r="B51" s="28" t="s">
        <v>59</v>
      </c>
      <c r="C51" s="28" t="s">
        <v>81</v>
      </c>
      <c r="D51" s="67" t="s">
        <v>103</v>
      </c>
      <c r="E51" s="37">
        <v>6</v>
      </c>
      <c r="F51" s="37" t="s">
        <v>129</v>
      </c>
      <c r="G51" s="37">
        <v>12</v>
      </c>
      <c r="H51" s="73" t="s">
        <v>184</v>
      </c>
      <c r="I51" s="73" t="s">
        <v>167</v>
      </c>
      <c r="J51" s="73" t="s">
        <v>190</v>
      </c>
      <c r="K51" s="183" t="s">
        <v>2</v>
      </c>
      <c r="L51" s="180">
        <v>3</v>
      </c>
      <c r="M51" s="175" t="s">
        <v>157</v>
      </c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  <c r="AH51" s="21"/>
      <c r="AI51" s="21"/>
      <c r="AJ51" s="21"/>
      <c r="AK51" s="21"/>
      <c r="AL51" s="21"/>
      <c r="AM51" s="21"/>
      <c r="AN51" s="21"/>
      <c r="AO51" s="21"/>
      <c r="AP51" s="21"/>
      <c r="AQ51" s="21"/>
      <c r="AR51" s="21"/>
      <c r="AS51" s="21"/>
      <c r="AT51" s="21"/>
      <c r="AU51" s="21"/>
      <c r="AV51" s="21"/>
      <c r="AW51" s="21"/>
    </row>
    <row r="52" spans="1:49" s="22" customFormat="1" ht="126.75" thickBot="1">
      <c r="A52" s="37">
        <v>18</v>
      </c>
      <c r="B52" s="28" t="s">
        <v>60</v>
      </c>
      <c r="C52" s="62" t="s">
        <v>82</v>
      </c>
      <c r="D52" s="67" t="s">
        <v>104</v>
      </c>
      <c r="E52" s="37">
        <v>3</v>
      </c>
      <c r="F52" s="37" t="s">
        <v>129</v>
      </c>
      <c r="G52" s="156" t="s">
        <v>111</v>
      </c>
      <c r="H52" s="73" t="s">
        <v>185</v>
      </c>
      <c r="I52" s="73" t="s">
        <v>186</v>
      </c>
      <c r="J52" s="73" t="s">
        <v>187</v>
      </c>
      <c r="K52" s="183" t="s">
        <v>2</v>
      </c>
      <c r="L52" s="180">
        <v>1.5</v>
      </c>
      <c r="M52" s="175" t="s">
        <v>157</v>
      </c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1"/>
      <c r="AG52" s="21"/>
      <c r="AH52" s="21"/>
      <c r="AI52" s="21"/>
      <c r="AJ52" s="21"/>
      <c r="AK52" s="21"/>
      <c r="AL52" s="21"/>
      <c r="AM52" s="21"/>
      <c r="AN52" s="21"/>
      <c r="AO52" s="21"/>
      <c r="AP52" s="21"/>
      <c r="AQ52" s="21"/>
      <c r="AR52" s="21"/>
      <c r="AS52" s="21"/>
      <c r="AT52" s="21"/>
      <c r="AU52" s="21"/>
      <c r="AV52" s="21"/>
      <c r="AW52" s="21"/>
    </row>
    <row r="53" spans="1:49" s="22" customFormat="1" ht="117" customHeight="1" thickBot="1">
      <c r="A53" s="37">
        <v>19</v>
      </c>
      <c r="B53" s="28" t="s">
        <v>61</v>
      </c>
      <c r="C53" s="28" t="s">
        <v>83</v>
      </c>
      <c r="D53" s="67" t="s">
        <v>105</v>
      </c>
      <c r="E53" s="37">
        <v>2</v>
      </c>
      <c r="F53" s="37" t="s">
        <v>129</v>
      </c>
      <c r="G53" s="156" t="s">
        <v>111</v>
      </c>
      <c r="H53" s="73">
        <v>1</v>
      </c>
      <c r="I53" s="169" t="s">
        <v>188</v>
      </c>
      <c r="J53" s="73" t="s">
        <v>191</v>
      </c>
      <c r="K53" s="183" t="s">
        <v>2</v>
      </c>
      <c r="L53" s="180">
        <v>1</v>
      </c>
      <c r="M53" s="175" t="s">
        <v>157</v>
      </c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  <c r="AH53" s="21"/>
      <c r="AI53" s="21"/>
      <c r="AJ53" s="21"/>
      <c r="AK53" s="21"/>
      <c r="AL53" s="21"/>
      <c r="AM53" s="21"/>
      <c r="AN53" s="21"/>
      <c r="AO53" s="21"/>
      <c r="AP53" s="21"/>
      <c r="AQ53" s="21"/>
      <c r="AR53" s="21"/>
      <c r="AS53" s="21"/>
      <c r="AT53" s="21"/>
      <c r="AU53" s="21"/>
      <c r="AV53" s="21"/>
      <c r="AW53" s="21"/>
    </row>
    <row r="54" spans="1:49" s="22" customFormat="1" ht="155.25" customHeight="1" thickBot="1">
      <c r="A54" s="37">
        <v>20</v>
      </c>
      <c r="B54" s="28" t="s">
        <v>4</v>
      </c>
      <c r="C54" s="28" t="s">
        <v>84</v>
      </c>
      <c r="D54" s="68" t="s">
        <v>106</v>
      </c>
      <c r="E54" s="37"/>
      <c r="F54" s="37"/>
      <c r="G54" s="156" t="s">
        <v>111</v>
      </c>
      <c r="H54" s="157"/>
      <c r="I54" s="169"/>
      <c r="J54" s="73" t="s">
        <v>192</v>
      </c>
      <c r="K54" s="184"/>
      <c r="L54" s="180"/>
      <c r="M54" s="158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21"/>
      <c r="AH54" s="21"/>
      <c r="AI54" s="21"/>
      <c r="AJ54" s="21"/>
      <c r="AK54" s="21"/>
      <c r="AL54" s="21"/>
      <c r="AM54" s="21"/>
      <c r="AN54" s="21"/>
      <c r="AO54" s="21"/>
      <c r="AP54" s="21"/>
      <c r="AQ54" s="21"/>
      <c r="AR54" s="21"/>
      <c r="AS54" s="21"/>
      <c r="AT54" s="21"/>
      <c r="AU54" s="21"/>
      <c r="AV54" s="21"/>
      <c r="AW54" s="21"/>
    </row>
    <row r="55" spans="1:49" s="22" customFormat="1" ht="23.25" customHeight="1" thickBot="1">
      <c r="A55" s="43"/>
      <c r="B55" s="44"/>
      <c r="C55" s="44"/>
      <c r="D55" s="44"/>
      <c r="E55" s="44"/>
      <c r="F55" s="93"/>
      <c r="G55" s="93"/>
      <c r="H55" s="292" t="s">
        <v>112</v>
      </c>
      <c r="I55" s="292"/>
      <c r="J55" s="292"/>
      <c r="K55" s="292"/>
      <c r="L55" s="192">
        <f>L14+L15+L16+L17+L20++L25+L26+L27+L29+L34+L39+L41+L42+L43+L48+L50+L51+L52+L53+L54+L40+L38+L37+L23+L22+L21+L19+L18+L36+L33+L31+L30+L32</f>
        <v>48.6</v>
      </c>
      <c r="M55" s="112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21"/>
      <c r="AH55" s="21"/>
      <c r="AI55" s="21"/>
      <c r="AJ55" s="21"/>
      <c r="AK55" s="21"/>
      <c r="AL55" s="21"/>
      <c r="AM55" s="21"/>
      <c r="AN55" s="21"/>
      <c r="AO55" s="21"/>
      <c r="AP55" s="21"/>
      <c r="AQ55" s="21"/>
      <c r="AR55" s="21"/>
      <c r="AS55" s="21"/>
      <c r="AT55" s="21"/>
      <c r="AU55" s="21"/>
      <c r="AV55" s="21"/>
      <c r="AW55" s="21"/>
    </row>
    <row r="56" spans="1:49" s="22" customFormat="1" ht="23.25">
      <c r="A56" s="21"/>
      <c r="B56" s="21"/>
      <c r="C56" s="21"/>
      <c r="D56" s="21"/>
      <c r="E56" s="21"/>
      <c r="F56" s="94"/>
      <c r="G56" s="94"/>
      <c r="H56" s="94"/>
      <c r="I56" s="94"/>
      <c r="J56" s="94"/>
      <c r="K56" s="94"/>
      <c r="L56" s="94"/>
      <c r="M56" s="94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1"/>
      <c r="AH56" s="21"/>
      <c r="AI56" s="21"/>
      <c r="AJ56" s="21"/>
      <c r="AK56" s="21"/>
      <c r="AL56" s="21"/>
      <c r="AM56" s="21"/>
      <c r="AN56" s="21"/>
      <c r="AO56" s="21"/>
      <c r="AP56" s="21"/>
      <c r="AQ56" s="21"/>
      <c r="AR56" s="21"/>
      <c r="AS56" s="21"/>
      <c r="AT56" s="21"/>
      <c r="AU56" s="21"/>
      <c r="AV56" s="21"/>
      <c r="AW56" s="21"/>
    </row>
    <row r="57" spans="1:49" s="22" customFormat="1" ht="204" customHeight="1">
      <c r="A57" s="21"/>
      <c r="B57" s="21"/>
      <c r="C57" s="21"/>
      <c r="D57" s="21"/>
      <c r="E57" s="21"/>
      <c r="F57" s="94"/>
      <c r="G57" s="94"/>
      <c r="H57" s="94"/>
      <c r="I57" s="94"/>
      <c r="J57" s="94"/>
      <c r="K57" s="94"/>
      <c r="L57" s="94"/>
      <c r="M57" s="94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  <c r="AE57" s="21"/>
      <c r="AF57" s="21"/>
      <c r="AG57" s="21"/>
      <c r="AH57" s="21"/>
      <c r="AI57" s="21"/>
      <c r="AJ57" s="21"/>
      <c r="AK57" s="21"/>
      <c r="AL57" s="21"/>
      <c r="AM57" s="21"/>
      <c r="AN57" s="21"/>
      <c r="AO57" s="21"/>
      <c r="AP57" s="21"/>
      <c r="AQ57" s="21"/>
      <c r="AR57" s="21"/>
      <c r="AS57" s="21"/>
      <c r="AT57" s="21"/>
      <c r="AU57" s="21"/>
      <c r="AV57" s="21"/>
      <c r="AW57" s="21"/>
    </row>
    <row r="58" spans="1:49" s="22" customFormat="1" ht="153" customHeight="1">
      <c r="A58" s="21"/>
      <c r="B58" s="21"/>
      <c r="C58" s="21"/>
      <c r="D58" s="21"/>
      <c r="E58" s="21"/>
      <c r="F58" s="94"/>
      <c r="G58" s="94"/>
      <c r="H58" s="94"/>
      <c r="I58" s="94"/>
      <c r="J58" s="94"/>
      <c r="K58" s="94"/>
      <c r="L58" s="94"/>
      <c r="M58" s="94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1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1"/>
      <c r="AV58" s="21"/>
      <c r="AW58" s="21"/>
    </row>
    <row r="59" spans="1:49" s="22" customFormat="1" ht="166.5" customHeight="1">
      <c r="A59" s="21"/>
      <c r="B59" s="21"/>
      <c r="C59" s="21"/>
      <c r="D59" s="21"/>
      <c r="E59" s="21"/>
      <c r="F59" s="94"/>
      <c r="G59" s="94"/>
      <c r="H59" s="94"/>
      <c r="I59" s="94"/>
      <c r="J59" s="94"/>
      <c r="K59" s="94"/>
      <c r="L59" s="94"/>
      <c r="M59" s="94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  <c r="AH59" s="21"/>
      <c r="AI59" s="21"/>
      <c r="AJ59" s="21"/>
      <c r="AK59" s="21"/>
      <c r="AL59" s="21"/>
      <c r="AM59" s="21"/>
      <c r="AN59" s="21"/>
      <c r="AO59" s="21"/>
      <c r="AP59" s="21"/>
      <c r="AQ59" s="21"/>
      <c r="AR59" s="21"/>
      <c r="AS59" s="21"/>
      <c r="AT59" s="21"/>
      <c r="AU59" s="21"/>
      <c r="AV59" s="21"/>
      <c r="AW59" s="21"/>
    </row>
  </sheetData>
  <protectedRanges>
    <protectedRange sqref="W26" name="Actividad 1_2_1"/>
    <protectedRange sqref="K56:M59" name="Actividad 17_2_1"/>
    <protectedRange sqref="N55:O55" name="Actividad 16_3_1"/>
    <protectedRange sqref="N54:O54" name="Actividad 15_3_1"/>
    <protectedRange sqref="N51:O51" name="Actividad 13_3_1"/>
    <protectedRange sqref="N42:O46" name="Actividad 11_3_1"/>
    <protectedRange sqref="N40" name="Actividad 10_3_1"/>
    <protectedRange sqref="N37" name="Actividad 8_3_1"/>
    <protectedRange sqref="N24" name="Actividad 2_3_1"/>
    <protectedRange sqref="N26:N29" name="Actividad 4_3_1"/>
    <protectedRange sqref="N33" name="Actividad 6_3_1"/>
    <protectedRange sqref="N30:N36" name="actividad 7_3_1"/>
    <protectedRange sqref="N30:N32" name="Actividad 5_3_1"/>
    <protectedRange sqref="N25" name="Actividad 3_3_1"/>
    <protectedRange sqref="N17:N23" name="Actividad 1_3_1"/>
    <protectedRange sqref="N39" name="Actividad 9_3_1"/>
    <protectedRange sqref="N47:O49" name="Actividad 12_3_1"/>
    <protectedRange sqref="N53:O53" name="Actividad 14_3_1"/>
    <protectedRange sqref="N57:O59" name="Actividad 17_3_1"/>
    <protectedRange sqref="L8 H2:H8 J2:J8 I2:I7" name="logo_2"/>
    <protectedRange sqref="A10:N10" name="nombre institucion_2"/>
    <protectedRange sqref="D50:F50" name="Actividad 13_4_1"/>
    <protectedRange sqref="D41:G42" name="Actividad 11_4_1"/>
    <protectedRange sqref="B38:M38" name="Actividad 10_4_1"/>
    <protectedRange sqref="B22:I22 K22:M22" name="Actividad 2_4_1"/>
    <protectedRange sqref="B25:C27" name="Actividad 4_4_1"/>
    <protectedRange sqref="B31:M31" name="Actividad 6_4_1"/>
    <protectedRange sqref="B32:M33 K35 B34:J34 L34:M34" name="actividad 7_4_1"/>
    <protectedRange sqref="B29:J30 L29:M30" name="Actividad 5_4_1"/>
    <protectedRange sqref="B23:I23 K23:L23" name="Actividad 3_4_1"/>
    <protectedRange sqref="B14:C21 D17:J17 D20:J20 D18:G18 I18:M18 D19:I19 K19:M19 D21:I21 L17:M17 L20:M20 K21:M21 M23 M40 M51:M53 M25" name="Actividad 1_4_1"/>
    <protectedRange sqref="I53:I54 K53:L54" name="Actividad 16_2_1_1"/>
    <protectedRange sqref="K52:L52" name="Actividad 15_2_1_1"/>
    <protectedRange sqref="K50:L50" name="Actividad 13_2_1_1"/>
    <protectedRange sqref="I41:M42" name="Actividad 11_2_1_1"/>
    <protectedRange sqref="H25:L27 K30" name="Actividad 4_2_1_1"/>
    <protectedRange sqref="K14:L16" name="Actividad 1_2_1_1"/>
    <protectedRange sqref="K51:L51" name="Actividad 14_2_1_1"/>
    <protectedRange sqref="M26:M27" name="Actividad 4_3_1_1"/>
    <protectedRange sqref="M15:M16" name="Actividad 1_3_1_1"/>
    <protectedRange sqref="I14:J14" name="Actividad 1_2_1_1_1"/>
    <protectedRange sqref="H15:J15 H16 J16" name="Actividad 1_2_1_1_2"/>
    <protectedRange sqref="I16" name="Actividad 1_2_1_1_3"/>
    <protectedRange sqref="H18" name="Actividad 1_4_1_1"/>
    <protectedRange sqref="J18:J19" name="Actividad 1_4_1_2"/>
    <protectedRange sqref="J22" name="Actividad 2_4_1_1"/>
    <protectedRange sqref="J23" name="Actividad 3_4_1_1"/>
    <protectedRange sqref="J21" name="Actividad 1_4_1_3"/>
    <protectedRange sqref="J53" name="Actividad 16_2_1_1_1"/>
    <protectedRange sqref="J54" name="Actividad 16_2_1_1_2"/>
    <protectedRange sqref="K17" name="Actividad 1_4_2_1_3"/>
    <protectedRange sqref="K20 K29 K34" name="Actividad 1_4_2_1_3_2"/>
  </protectedRanges>
  <autoFilter ref="A12:M55"/>
  <mergeCells count="53">
    <mergeCell ref="C43:C47"/>
    <mergeCell ref="L34:L35"/>
    <mergeCell ref="D43:D47"/>
    <mergeCell ref="B32:B33"/>
    <mergeCell ref="C39:C40"/>
    <mergeCell ref="H55:K55"/>
    <mergeCell ref="D20:D23"/>
    <mergeCell ref="A49:M49"/>
    <mergeCell ref="A39:A40"/>
    <mergeCell ref="A43:A47"/>
    <mergeCell ref="H34:H38"/>
    <mergeCell ref="I34:I38"/>
    <mergeCell ref="A34:A38"/>
    <mergeCell ref="C34:C38"/>
    <mergeCell ref="D34:D38"/>
    <mergeCell ref="A20:A23"/>
    <mergeCell ref="A29:A33"/>
    <mergeCell ref="E35:E36"/>
    <mergeCell ref="K43:K47"/>
    <mergeCell ref="H20:H23"/>
    <mergeCell ref="L43:L47"/>
    <mergeCell ref="A2:M2"/>
    <mergeCell ref="A3:M3"/>
    <mergeCell ref="A4:M4"/>
    <mergeCell ref="A5:M5"/>
    <mergeCell ref="A8:D8"/>
    <mergeCell ref="A7:M7"/>
    <mergeCell ref="Q12:R12"/>
    <mergeCell ref="A13:M13"/>
    <mergeCell ref="A9:D9"/>
    <mergeCell ref="L9:M9"/>
    <mergeCell ref="D29:D33"/>
    <mergeCell ref="A24:M24"/>
    <mergeCell ref="I20:I23"/>
    <mergeCell ref="C20:C23"/>
    <mergeCell ref="A28:M28"/>
    <mergeCell ref="K31:K32"/>
    <mergeCell ref="A1:P1"/>
    <mergeCell ref="E32:E33"/>
    <mergeCell ref="A10:N10"/>
    <mergeCell ref="A17:A19"/>
    <mergeCell ref="I8:K8"/>
    <mergeCell ref="E8:H8"/>
    <mergeCell ref="H11:J11"/>
    <mergeCell ref="A11:G11"/>
    <mergeCell ref="I9:K9"/>
    <mergeCell ref="C17:C19"/>
    <mergeCell ref="D17:D19"/>
    <mergeCell ref="C29:C33"/>
    <mergeCell ref="O7:R7"/>
    <mergeCell ref="K11:M11"/>
    <mergeCell ref="E9:H9"/>
    <mergeCell ref="L8:M8"/>
  </mergeCells>
  <conditionalFormatting sqref="H1 H6">
    <cfRule type="containsText" dxfId="56" priority="65" operator="containsText" text="Sin empezar">
      <formula>NOT(ISERROR(SEARCH("Sin empezar",H1)))</formula>
    </cfRule>
    <cfRule type="containsText" dxfId="55" priority="66" stopIfTrue="1" operator="containsText" text="En progreso">
      <formula>NOT(ISERROR(SEARCH("En progreso",H1)))</formula>
    </cfRule>
    <cfRule type="containsText" dxfId="54" priority="67" stopIfTrue="1" operator="containsText" text="Completado">
      <formula>NOT(ISERROR(SEARCH("Completado",H1)))</formula>
    </cfRule>
    <cfRule type="iconSet" priority="68">
      <iconSet iconSet="3Symbols2">
        <cfvo type="percent" val="0"/>
        <cfvo type="percent" val="33"/>
        <cfvo type="percent" val="67"/>
      </iconSet>
    </cfRule>
  </conditionalFormatting>
  <conditionalFormatting sqref="K27:L27">
    <cfRule type="expression" dxfId="53" priority="56" stopIfTrue="1">
      <formula>K27="NC"</formula>
    </cfRule>
    <cfRule type="expression" dxfId="52" priority="57" stopIfTrue="1">
      <formula>K27="PE"</formula>
    </cfRule>
    <cfRule type="expression" dxfId="51" priority="58" stopIfTrue="1">
      <formula>K27="PA"</formula>
    </cfRule>
    <cfRule type="expression" dxfId="50" priority="59" stopIfTrue="1">
      <formula>K27="C"</formula>
    </cfRule>
  </conditionalFormatting>
  <conditionalFormatting sqref="K14:L14">
    <cfRule type="expression" dxfId="49" priority="52" stopIfTrue="1">
      <formula>K14:K22="NC"</formula>
    </cfRule>
    <cfRule type="expression" dxfId="48" priority="53" stopIfTrue="1">
      <formula>K14:K22="PE"</formula>
    </cfRule>
    <cfRule type="expression" dxfId="47" priority="54" stopIfTrue="1">
      <formula>K14:K22="PA"</formula>
    </cfRule>
    <cfRule type="expression" dxfId="46" priority="55" stopIfTrue="1">
      <formula>K14:K22="C"</formula>
    </cfRule>
  </conditionalFormatting>
  <conditionalFormatting sqref="K25:L25">
    <cfRule type="expression" dxfId="45" priority="48" stopIfTrue="1">
      <formula>K25="NC"</formula>
    </cfRule>
    <cfRule type="expression" dxfId="44" priority="49" stopIfTrue="1">
      <formula>K25="PE"</formula>
    </cfRule>
    <cfRule type="expression" dxfId="43" priority="50" stopIfTrue="1">
      <formula>K25="PA"</formula>
    </cfRule>
    <cfRule type="expression" dxfId="42" priority="51" stopIfTrue="1">
      <formula>K25="C"</formula>
    </cfRule>
  </conditionalFormatting>
  <conditionalFormatting sqref="K26:L26">
    <cfRule type="expression" dxfId="41" priority="44" stopIfTrue="1">
      <formula>K26="NC"</formula>
    </cfRule>
    <cfRule type="expression" dxfId="40" priority="45" stopIfTrue="1">
      <formula>K26="PE"</formula>
    </cfRule>
    <cfRule type="expression" dxfId="39" priority="46" stopIfTrue="1">
      <formula>K26="PA"</formula>
    </cfRule>
    <cfRule type="expression" dxfId="38" priority="47" stopIfTrue="1">
      <formula>K26="C"</formula>
    </cfRule>
  </conditionalFormatting>
  <conditionalFormatting sqref="K14:K16 K25:K27 K50:K54 K48 K18:K19 K21:K23 K35:K43 K30:K31">
    <cfRule type="containsText" dxfId="37" priority="43" operator="containsText" text="Cumplido">
      <formula>NOT(ISERROR(SEARCH("Cumplido",K14)))</formula>
    </cfRule>
  </conditionalFormatting>
  <conditionalFormatting sqref="K14:K16 K25:K27 K50:K54 K48 K18:K19 K21:K23 K35:K43 K30:K31">
    <cfRule type="containsText" dxfId="36" priority="39" operator="containsText" text="N/A">
      <formula>NOT(ISERROR(SEARCH("N/A",K14)))</formula>
    </cfRule>
    <cfRule type="containsText" dxfId="35" priority="40" operator="containsText" text="No Cumplido">
      <formula>NOT(ISERROR(SEARCH("No Cumplido",K14)))</formula>
    </cfRule>
    <cfRule type="containsText" dxfId="34" priority="41" operator="containsText" text="Pendiente">
      <formula>NOT(ISERROR(SEARCH("Pendiente",K14)))</formula>
    </cfRule>
    <cfRule type="containsText" dxfId="33" priority="42" operator="containsText" text="Parcial">
      <formula>NOT(ISERROR(SEARCH("Parcial",K14)))</formula>
    </cfRule>
  </conditionalFormatting>
  <conditionalFormatting sqref="K17">
    <cfRule type="containsText" dxfId="32" priority="38" operator="containsText" text="Cumplido">
      <formula>NOT(ISERROR(SEARCH("Cumplido",K17)))</formula>
    </cfRule>
  </conditionalFormatting>
  <conditionalFormatting sqref="K17">
    <cfRule type="containsText" dxfId="31" priority="34" operator="containsText" text="N/A">
      <formula>NOT(ISERROR(SEARCH("N/A",K17)))</formula>
    </cfRule>
    <cfRule type="containsText" dxfId="30" priority="35" operator="containsText" text="No Cumplido">
      <formula>NOT(ISERROR(SEARCH("No Cumplido",K17)))</formula>
    </cfRule>
    <cfRule type="containsText" dxfId="29" priority="36" operator="containsText" text="Pendiente">
      <formula>NOT(ISERROR(SEARCH("Pendiente",K17)))</formula>
    </cfRule>
    <cfRule type="containsText" dxfId="28" priority="37" operator="containsText" text="Parcial">
      <formula>NOT(ISERROR(SEARCH("Parcial",K17)))</formula>
    </cfRule>
  </conditionalFormatting>
  <conditionalFormatting sqref="K20">
    <cfRule type="containsText" dxfId="27" priority="33" operator="containsText" text="Cumplido">
      <formula>NOT(ISERROR(SEARCH("Cumplido",K20)))</formula>
    </cfRule>
  </conditionalFormatting>
  <conditionalFormatting sqref="K20">
    <cfRule type="containsText" dxfId="26" priority="29" operator="containsText" text="N/A">
      <formula>NOT(ISERROR(SEARCH("N/A",K20)))</formula>
    </cfRule>
    <cfRule type="containsText" dxfId="25" priority="30" operator="containsText" text="No Cumplido">
      <formula>NOT(ISERROR(SEARCH("No Cumplido",K20)))</formula>
    </cfRule>
    <cfRule type="containsText" dxfId="24" priority="31" operator="containsText" text="Pendiente">
      <formula>NOT(ISERROR(SEARCH("Pendiente",K20)))</formula>
    </cfRule>
    <cfRule type="containsText" dxfId="23" priority="32" operator="containsText" text="Parcial">
      <formula>NOT(ISERROR(SEARCH("Parcial",K20)))</formula>
    </cfRule>
  </conditionalFormatting>
  <conditionalFormatting sqref="K29">
    <cfRule type="containsText" dxfId="22" priority="28" operator="containsText" text="Cumplido">
      <formula>NOT(ISERROR(SEARCH("Cumplido",K29)))</formula>
    </cfRule>
  </conditionalFormatting>
  <conditionalFormatting sqref="K29">
    <cfRule type="containsText" dxfId="21" priority="24" operator="containsText" text="N/A">
      <formula>NOT(ISERROR(SEARCH("N/A",K29)))</formula>
    </cfRule>
    <cfRule type="containsText" dxfId="20" priority="25" operator="containsText" text="No Cumplido">
      <formula>NOT(ISERROR(SEARCH("No Cumplido",K29)))</formula>
    </cfRule>
    <cfRule type="containsText" dxfId="19" priority="26" operator="containsText" text="Pendiente">
      <formula>NOT(ISERROR(SEARCH("Pendiente",K29)))</formula>
    </cfRule>
    <cfRule type="containsText" dxfId="18" priority="27" operator="containsText" text="Parcial">
      <formula>NOT(ISERROR(SEARCH("Parcial",K29)))</formula>
    </cfRule>
  </conditionalFormatting>
  <conditionalFormatting sqref="K34">
    <cfRule type="containsText" dxfId="17" priority="23" operator="containsText" text="Cumplido">
      <formula>NOT(ISERROR(SEARCH("Cumplido",K34)))</formula>
    </cfRule>
  </conditionalFormatting>
  <conditionalFormatting sqref="K34">
    <cfRule type="containsText" dxfId="16" priority="19" operator="containsText" text="N/A">
      <formula>NOT(ISERROR(SEARCH("N/A",K34)))</formula>
    </cfRule>
    <cfRule type="containsText" dxfId="15" priority="20" operator="containsText" text="No Cumplido">
      <formula>NOT(ISERROR(SEARCH("No Cumplido",K34)))</formula>
    </cfRule>
    <cfRule type="containsText" dxfId="14" priority="21" operator="containsText" text="Pendiente">
      <formula>NOT(ISERROR(SEARCH("Pendiente",K34)))</formula>
    </cfRule>
    <cfRule type="containsText" dxfId="13" priority="22" operator="containsText" text="Parcial">
      <formula>NOT(ISERROR(SEARCH("Parcial",K34)))</formula>
    </cfRule>
  </conditionalFormatting>
  <conditionalFormatting sqref="K30">
    <cfRule type="expression" dxfId="12" priority="15" stopIfTrue="1">
      <formula>K30="NC"</formula>
    </cfRule>
    <cfRule type="expression" dxfId="11" priority="16" stopIfTrue="1">
      <formula>K30="PE"</formula>
    </cfRule>
    <cfRule type="expression" dxfId="10" priority="17" stopIfTrue="1">
      <formula>K30="PA"</formula>
    </cfRule>
    <cfRule type="expression" dxfId="9" priority="18" stopIfTrue="1">
      <formula>K30="C"</formula>
    </cfRule>
  </conditionalFormatting>
  <conditionalFormatting sqref="K33">
    <cfRule type="expression" dxfId="8" priority="6" stopIfTrue="1">
      <formula>K33="NC"</formula>
    </cfRule>
    <cfRule type="expression" dxfId="7" priority="7" stopIfTrue="1">
      <formula>K33="PE"</formula>
    </cfRule>
    <cfRule type="expression" dxfId="6" priority="8" stopIfTrue="1">
      <formula>K33="PA"</formula>
    </cfRule>
    <cfRule type="expression" dxfId="5" priority="9" stopIfTrue="1">
      <formula>K33="C"</formula>
    </cfRule>
  </conditionalFormatting>
  <conditionalFormatting sqref="K33">
    <cfRule type="containsText" dxfId="4" priority="5" operator="containsText" text="Cumplido">
      <formula>NOT(ISERROR(SEARCH("Cumplido",K33)))</formula>
    </cfRule>
  </conditionalFormatting>
  <conditionalFormatting sqref="K33">
    <cfRule type="containsText" dxfId="3" priority="1" operator="containsText" text="N/A">
      <formula>NOT(ISERROR(SEARCH("N/A",K33)))</formula>
    </cfRule>
    <cfRule type="containsText" dxfId="2" priority="2" operator="containsText" text="No Cumplido">
      <formula>NOT(ISERROR(SEARCH("No Cumplido",K33)))</formula>
    </cfRule>
    <cfRule type="containsText" dxfId="1" priority="3" operator="containsText" text="Pendiente">
      <formula>NOT(ISERROR(SEARCH("Pendiente",K33)))</formula>
    </cfRule>
    <cfRule type="containsText" dxfId="0" priority="4" operator="containsText" text="Parcial">
      <formula>NOT(ISERROR(SEARCH("Parcial",K33)))</formula>
    </cfRule>
  </conditionalFormatting>
  <dataValidations count="35">
    <dataValidation type="custom" allowBlank="1" showInputMessage="1" showErrorMessage="1" error="Estos datos no deben modificarse." sqref="C54 C52">
      <formula1>C52</formula1>
    </dataValidation>
    <dataValidation type="custom" allowBlank="1" showInputMessage="1" showErrorMessage="1" error="Estos datos no deben ser modificados." sqref="C51">
      <formula1>C50</formula1>
    </dataValidation>
    <dataValidation type="custom" showInputMessage="1" showErrorMessage="1" error="Estos datos no deben modificarse." sqref="D50:D53">
      <formula1>D50</formula1>
    </dataValidation>
    <dataValidation type="list" allowBlank="1" showInputMessage="1" showErrorMessage="1" sqref="N39:N40 N24:N37">
      <formula1>#REF!</formula1>
    </dataValidation>
    <dataValidation showInputMessage="1" showErrorMessage="1" error="Estos datos no deben modificarse." sqref="D54"/>
    <dataValidation type="custom" allowBlank="1" showInputMessage="1" showErrorMessage="1" error="Estos datos no deben ser modificados." sqref="C50">
      <formula1>C46</formula1>
    </dataValidation>
    <dataValidation type="custom" allowBlank="1" showInputMessage="1" showErrorMessage="1" error="Estos datos no deben ser modificados." sqref="C53">
      <formula1>C46</formula1>
    </dataValidation>
    <dataValidation type="whole" allowBlank="1" showInputMessage="1" showErrorMessage="1" sqref="E37 G25 G18">
      <formula1>4</formula1>
      <formula2>4</formula2>
    </dataValidation>
    <dataValidation type="custom" allowBlank="1" showInputMessage="1" showErrorMessage="1" sqref="F22">
      <formula1>"T1"</formula1>
    </dataValidation>
    <dataValidation type="whole" allowBlank="1" showInputMessage="1" showErrorMessage="1" sqref="G20:G22 G26 G50 G31:G48">
      <formula1>1</formula1>
      <formula2>1</formula2>
    </dataValidation>
    <dataValidation type="custom" allowBlank="1" showInputMessage="1" showErrorMessage="1" sqref="F23">
      <formula1>"T1/T2"</formula1>
    </dataValidation>
    <dataValidation type="whole" allowBlank="1" showInputMessage="1" showErrorMessage="1" sqref="G23 G14:G17 G19">
      <formula1>2</formula1>
      <formula2>2</formula2>
    </dataValidation>
    <dataValidation type="custom" allowBlank="1" showInputMessage="1" showErrorMessage="1" sqref="F51:F54 F20:F21">
      <formula1>"T1/T2/T3/T4"</formula1>
    </dataValidation>
    <dataValidation type="whole" allowBlank="1" showInputMessage="1" showErrorMessage="1" sqref="G51">
      <formula1>12</formula1>
      <formula2>12</formula2>
    </dataValidation>
    <dataValidation type="custom" allowBlank="1" showInputMessage="1" showErrorMessage="1" sqref="F14:F17 F19">
      <formula1>"T1/T3"</formula1>
    </dataValidation>
    <dataValidation type="custom" allowBlank="1" showInputMessage="1" showErrorMessage="1" sqref="F26">
      <formula1>"T2"</formula1>
    </dataValidation>
    <dataValidation type="custom" allowBlank="1" showInputMessage="1" showErrorMessage="1" sqref="F25">
      <formula1>"T2/T3/T4"</formula1>
    </dataValidation>
    <dataValidation type="custom" allowBlank="1" showInputMessage="1" showErrorMessage="1" sqref="F31:F41 F50">
      <formula1>"T3"</formula1>
    </dataValidation>
    <dataValidation type="custom" allowBlank="1" showInputMessage="1" showErrorMessage="1" sqref="F42:F48">
      <formula1>"T4"</formula1>
    </dataValidation>
    <dataValidation type="list" allowBlank="1" showInputMessage="1" showErrorMessage="1" sqref="K50:K54">
      <formula1>$P$8:$P$12</formula1>
    </dataValidation>
    <dataValidation type="list" allowBlank="1" showInputMessage="1" showErrorMessage="1" sqref="K21:K23 K25:K27 K14:K16 K18:K19 K35:K48 K30:K31 K33">
      <formula1>$P$8:$P$12</formula1>
    </dataValidation>
    <dataValidation type="decimal" operator="equal" allowBlank="1" showInputMessage="1" showErrorMessage="1" sqref="L14">
      <formula1>1.5</formula1>
    </dataValidation>
    <dataValidation type="decimal" operator="equal" allowBlank="1" showInputMessage="1" showErrorMessage="1" sqref="L15">
      <formula1>3.5</formula1>
    </dataValidation>
    <dataValidation type="decimal" operator="equal" allowBlank="1" showInputMessage="1" showErrorMessage="1" sqref="L16">
      <formula1>4.6</formula1>
    </dataValidation>
    <dataValidation type="whole" operator="equal" allowBlank="1" showInputMessage="1" showErrorMessage="1" sqref="L19 E18 E46">
      <formula1>1</formula1>
    </dataValidation>
    <dataValidation type="decimal" operator="equal" allowBlank="1" showInputMessage="1" showErrorMessage="1" sqref="L21">
      <formula1>2.5</formula1>
    </dataValidation>
    <dataValidation type="whole" operator="equal" allowBlank="1" showInputMessage="1" showErrorMessage="1" sqref="L22">
      <formula1>2</formula1>
    </dataValidation>
    <dataValidation type="whole" operator="equal" allowBlank="1" showInputMessage="1" showErrorMessage="1" sqref="L37">
      <formula1>4</formula1>
    </dataValidation>
    <dataValidation type="decimal" operator="equal" allowBlank="1" showInputMessage="1" showErrorMessage="1" sqref="L40">
      <formula1>1.5</formula1>
    </dataValidation>
    <dataValidation type="decimal" operator="equal" allowBlank="1" showInputMessage="1" showErrorMessage="1" sqref="L18">
      <formula1>0.5</formula1>
    </dataValidation>
    <dataValidation type="decimal" operator="equal" allowBlank="1" showInputMessage="1" showErrorMessage="1" sqref="L52">
      <formula1>1.5</formula1>
    </dataValidation>
    <dataValidation type="custom" showInputMessage="1" showErrorMessage="1" sqref="K17 K20 K29 K34">
      <formula1>K17</formula1>
    </dataValidation>
    <dataValidation type="decimal" operator="equal" allowBlank="1" showInputMessage="1" showErrorMessage="1" sqref="L23 L51">
      <formula1>3</formula1>
    </dataValidation>
    <dataValidation type="decimal" operator="equal" allowBlank="1" showInputMessage="1" showErrorMessage="1" sqref="L53">
      <formula1>1</formula1>
    </dataValidation>
    <dataValidation type="whole" operator="equal" allowBlank="1" showInputMessage="1" showErrorMessage="1" sqref="E52">
      <formula1>3</formula1>
    </dataValidation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scale="37" fitToHeight="0" orientation="landscape" r:id="rId1"/>
  <rowBreaks count="1" manualBreakCount="1">
    <brk id="50" max="25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13"/>
  <sheetViews>
    <sheetView workbookViewId="0">
      <selection activeCell="K12" sqref="K12"/>
    </sheetView>
  </sheetViews>
  <sheetFormatPr baseColWidth="10" defaultColWidth="11.42578125" defaultRowHeight="15"/>
  <cols>
    <col min="5" max="5" width="12.85546875" customWidth="1"/>
    <col min="7" max="7" width="12.42578125" customWidth="1"/>
    <col min="8" max="8" width="13.42578125" customWidth="1"/>
    <col min="10" max="10" width="11.140625" customWidth="1"/>
    <col min="11" max="11" width="14" customWidth="1"/>
  </cols>
  <sheetData>
    <row r="2" spans="2:11" ht="21">
      <c r="B2" s="325" t="s">
        <v>138</v>
      </c>
      <c r="C2" s="325"/>
      <c r="D2" s="325"/>
      <c r="E2" s="325"/>
      <c r="F2" s="325"/>
      <c r="G2" s="325"/>
      <c r="H2" s="325"/>
      <c r="I2" s="325"/>
      <c r="J2" s="325"/>
      <c r="K2" s="325"/>
    </row>
    <row r="3" spans="2:11" ht="15.75" thickBot="1">
      <c r="B3" s="194"/>
      <c r="C3" s="194"/>
      <c r="D3" s="194"/>
      <c r="E3" s="194"/>
      <c r="F3" s="194"/>
      <c r="G3" s="194"/>
      <c r="H3" s="194"/>
      <c r="I3" s="194"/>
      <c r="J3" s="194"/>
      <c r="K3" s="194"/>
    </row>
    <row r="4" spans="2:11" ht="15" customHeight="1">
      <c r="B4" s="326" t="s">
        <v>139</v>
      </c>
      <c r="C4" s="328" t="s">
        <v>140</v>
      </c>
      <c r="D4" s="329"/>
      <c r="E4" s="330" t="s">
        <v>141</v>
      </c>
      <c r="F4" s="330"/>
      <c r="G4" s="330"/>
      <c r="H4" s="330"/>
      <c r="I4" s="329"/>
      <c r="J4" s="331"/>
      <c r="K4" s="333" t="s">
        <v>142</v>
      </c>
    </row>
    <row r="5" spans="2:11" ht="26.25" thickBot="1">
      <c r="B5" s="327"/>
      <c r="C5" s="335" t="s">
        <v>143</v>
      </c>
      <c r="D5" s="336"/>
      <c r="E5" s="195" t="s">
        <v>144</v>
      </c>
      <c r="F5" s="196" t="s">
        <v>145</v>
      </c>
      <c r="G5" s="197" t="s">
        <v>146</v>
      </c>
      <c r="H5" s="198" t="s">
        <v>147</v>
      </c>
      <c r="I5" s="199" t="s">
        <v>111</v>
      </c>
      <c r="J5" s="332"/>
      <c r="K5" s="334"/>
    </row>
    <row r="6" spans="2:11">
      <c r="B6" s="200">
        <v>1</v>
      </c>
      <c r="C6" s="337" t="s">
        <v>148</v>
      </c>
      <c r="D6" s="338"/>
      <c r="E6" s="201">
        <f>COUNTIF('Evaluación PT 2018'!K14:K23,"Cumplido")</f>
        <v>2</v>
      </c>
      <c r="F6" s="202">
        <f>+COUNTIF('Evaluación PT 2018'!K14:K23,"Parcial")</f>
        <v>6</v>
      </c>
      <c r="G6" s="202">
        <f>+COUNTIF('Evaluación PT 2018'!K14:K23,"Pendiente")</f>
        <v>0</v>
      </c>
      <c r="H6" s="203">
        <f>+COUNTIF('Evaluación PT 2018'!K14:K23,"No cumplido")</f>
        <v>0</v>
      </c>
      <c r="I6" s="202">
        <f>+COUNTIF('Evaluación PT 2018'!K14:K23,"N/A")</f>
        <v>0</v>
      </c>
      <c r="J6" s="332"/>
      <c r="K6" s="339">
        <f>'Evaluación PT 2018'!L55</f>
        <v>48.6</v>
      </c>
    </row>
    <row r="7" spans="2:11">
      <c r="B7" s="204">
        <v>2</v>
      </c>
      <c r="C7" s="341" t="s">
        <v>149</v>
      </c>
      <c r="D7" s="342"/>
      <c r="E7" s="201">
        <f>COUNTIF('Evaluación PT 2018'!K25:K27,"Cumplido")</f>
        <v>1</v>
      </c>
      <c r="F7" s="202">
        <f>+COUNTIF('Evaluación PT 2018'!K25:K27,"Parcial")</f>
        <v>1</v>
      </c>
      <c r="G7" s="202">
        <f>+COUNTIF('Evaluación PT 2018'!K25:K27,"Pendiente")</f>
        <v>0</v>
      </c>
      <c r="H7" s="205">
        <f>+COUNTIF('Evaluación PT 2018'!K25:K27,"No cumplido")</f>
        <v>0</v>
      </c>
      <c r="I7" s="206">
        <f>+COUNTIF('Evaluación PT 2018'!K25:K27,"N/A")</f>
        <v>1</v>
      </c>
      <c r="J7" s="332"/>
      <c r="K7" s="340"/>
    </row>
    <row r="8" spans="2:11" ht="15" customHeight="1">
      <c r="B8" s="204">
        <v>3</v>
      </c>
      <c r="C8" s="341" t="s">
        <v>150</v>
      </c>
      <c r="D8" s="342"/>
      <c r="E8" s="201">
        <f>COUNTIF('Evaluación PT 2018'!K29:K48,"Cumplido")</f>
        <v>3</v>
      </c>
      <c r="F8" s="202">
        <f>+COUNTIF('Evaluación PT 2018'!K29:K48,"Parcial")</f>
        <v>2</v>
      </c>
      <c r="G8" s="202">
        <f>+COUNTIF('Evaluación PT 2018'!K29:K48,"Pendiente")</f>
        <v>5</v>
      </c>
      <c r="H8" s="205">
        <f>+COUNTIF('Evaluación PT 2018'!K29:K48,"No cumplido")</f>
        <v>0</v>
      </c>
      <c r="I8" s="206">
        <f>+COUNTIF('Evaluación PT 2018'!K29:K48,"N/A")</f>
        <v>3</v>
      </c>
      <c r="J8" s="332"/>
      <c r="K8" s="348" t="s">
        <v>151</v>
      </c>
    </row>
    <row r="9" spans="2:11">
      <c r="B9" s="204">
        <v>4</v>
      </c>
      <c r="C9" s="341" t="s">
        <v>152</v>
      </c>
      <c r="D9" s="342"/>
      <c r="E9" s="201">
        <f>COUNTIF('Evaluación PT 2018'!K50:K54,"Cumplido")</f>
        <v>0</v>
      </c>
      <c r="F9" s="202">
        <f>+COUNTIF('Evaluación PT 2018'!K50:K54,"Parcial")</f>
        <v>3</v>
      </c>
      <c r="G9" s="202">
        <f>+COUNTIF('Evaluación PT 2018'!K50:K54,"Pendiente")</f>
        <v>1</v>
      </c>
      <c r="H9" s="205">
        <f>+COUNTIF('Evaluación PT 2018'!K50:K54,"No cumplido")</f>
        <v>0</v>
      </c>
      <c r="I9" s="206">
        <f>+COUNTIF('Evaluación PT 2018'!K50:K54,"N/A")</f>
        <v>0</v>
      </c>
      <c r="J9" s="332"/>
      <c r="K9" s="349"/>
    </row>
    <row r="10" spans="2:11">
      <c r="B10" s="350" t="s">
        <v>153</v>
      </c>
      <c r="C10" s="351"/>
      <c r="D10" s="352"/>
      <c r="E10" s="207">
        <f>SUM(E6:E9)</f>
        <v>6</v>
      </c>
      <c r="F10" s="207">
        <f>SUM(F6:F9)</f>
        <v>12</v>
      </c>
      <c r="G10" s="207">
        <f t="shared" ref="G10:I10" si="0">SUM(G6:G9)</f>
        <v>6</v>
      </c>
      <c r="H10" s="207">
        <f t="shared" si="0"/>
        <v>0</v>
      </c>
      <c r="I10" s="207">
        <f t="shared" si="0"/>
        <v>4</v>
      </c>
      <c r="J10" s="208">
        <f>SUM(E10:I10)</f>
        <v>28</v>
      </c>
      <c r="K10" s="353">
        <v>0</v>
      </c>
    </row>
    <row r="11" spans="2:11">
      <c r="B11" s="350" t="s">
        <v>154</v>
      </c>
      <c r="C11" s="351"/>
      <c r="D11" s="352"/>
      <c r="E11" s="209">
        <f>+E10/J10</f>
        <v>0.21428571428571427</v>
      </c>
      <c r="F11" s="210">
        <f>+F10/J10</f>
        <v>0.42857142857142855</v>
      </c>
      <c r="G11" s="210">
        <f>+G10/J10</f>
        <v>0.21428571428571427</v>
      </c>
      <c r="H11" s="211">
        <f>+H10/J10</f>
        <v>0</v>
      </c>
      <c r="I11" s="212">
        <f>+I10/J10</f>
        <v>0.14285714285714285</v>
      </c>
      <c r="J11" s="213">
        <f>SUM(E11:I11)</f>
        <v>1</v>
      </c>
      <c r="K11" s="354"/>
    </row>
    <row r="12" spans="2:11" ht="15.75" thickBot="1">
      <c r="B12" s="343" t="s">
        <v>155</v>
      </c>
      <c r="C12" s="344"/>
      <c r="D12" s="345"/>
      <c r="E12" s="346"/>
      <c r="F12" s="346"/>
      <c r="G12" s="346"/>
      <c r="H12" s="346"/>
      <c r="I12" s="346"/>
      <c r="J12" s="346"/>
      <c r="K12" s="214">
        <f>K6-K10</f>
        <v>48.6</v>
      </c>
    </row>
    <row r="13" spans="2:11">
      <c r="B13" s="347" t="s">
        <v>156</v>
      </c>
      <c r="C13" s="347"/>
      <c r="D13" s="347"/>
      <c r="E13" s="347"/>
      <c r="F13" s="347"/>
      <c r="G13" s="347"/>
      <c r="H13" s="347"/>
      <c r="I13" s="347"/>
      <c r="J13" s="347"/>
      <c r="K13" s="347"/>
    </row>
  </sheetData>
  <mergeCells count="19">
    <mergeCell ref="B12:D12"/>
    <mergeCell ref="E12:J12"/>
    <mergeCell ref="B13:K13"/>
    <mergeCell ref="C8:D8"/>
    <mergeCell ref="K8:K9"/>
    <mergeCell ref="C9:D9"/>
    <mergeCell ref="B10:D10"/>
    <mergeCell ref="K10:K11"/>
    <mergeCell ref="B11:D11"/>
    <mergeCell ref="B2:K2"/>
    <mergeCell ref="B4:B5"/>
    <mergeCell ref="C4:D4"/>
    <mergeCell ref="E4:I4"/>
    <mergeCell ref="J4:J9"/>
    <mergeCell ref="K4:K5"/>
    <mergeCell ref="C5:D5"/>
    <mergeCell ref="C6:D6"/>
    <mergeCell ref="K6:K7"/>
    <mergeCell ref="C7:D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6"/>
  <sheetViews>
    <sheetView topLeftCell="A10" workbookViewId="0">
      <selection activeCell="E16" sqref="E16"/>
    </sheetView>
  </sheetViews>
  <sheetFormatPr baseColWidth="10" defaultColWidth="11.42578125" defaultRowHeight="15"/>
  <cols>
    <col min="2" max="2" width="0" hidden="1" customWidth="1"/>
  </cols>
  <sheetData>
    <row r="2" spans="2:2" ht="18.75">
      <c r="B2" s="69" t="s">
        <v>108</v>
      </c>
    </row>
    <row r="3" spans="2:2" ht="18.75">
      <c r="B3" s="69" t="s">
        <v>2</v>
      </c>
    </row>
    <row r="4" spans="2:2" ht="18.75">
      <c r="B4" s="69" t="s">
        <v>109</v>
      </c>
    </row>
    <row r="5" spans="2:2" ht="18.75">
      <c r="B5" s="69" t="s">
        <v>110</v>
      </c>
    </row>
    <row r="6" spans="2:2" ht="18.75">
      <c r="B6" s="69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Evaluación PT 2018</vt:lpstr>
      <vt:lpstr>Resumen de resultados</vt:lpstr>
      <vt:lpstr>Hoja1</vt:lpstr>
      <vt:lpstr>'Evaluación PT 2018'!Área_de_impresión</vt:lpstr>
      <vt:lpstr>'Evaluación PT 2018'!Títulos_a_imprimir</vt:lpstr>
    </vt:vector>
  </TitlesOfParts>
  <Company>Windows User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DPD</dc:creator>
  <cp:lastModifiedBy>rosmery.hilario</cp:lastModifiedBy>
  <cp:lastPrinted>2018-02-28T17:38:19Z</cp:lastPrinted>
  <dcterms:created xsi:type="dcterms:W3CDTF">2014-10-03T18:34:35Z</dcterms:created>
  <dcterms:modified xsi:type="dcterms:W3CDTF">2018-07-13T12:10:25Z</dcterms:modified>
</cp:coreProperties>
</file>