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480" windowHeight="978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G14" i="3"/>
  <c r="H127"/>
  <c r="F14"/>
  <c r="F82"/>
  <c r="G82" s="1"/>
  <c r="F81"/>
  <c r="G81" s="1"/>
  <c r="F20" l="1"/>
  <c r="G20" s="1"/>
  <c r="F17"/>
  <c r="G17" s="1"/>
  <c r="F15"/>
  <c r="G15" s="1"/>
  <c r="F16"/>
  <c r="G16" s="1"/>
  <c r="F18"/>
  <c r="G18" s="1"/>
  <c r="F19"/>
  <c r="G19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"/>
  <c r="G12" s="1"/>
</calcChain>
</file>

<file path=xl/sharedStrings.xml><?xml version="1.0" encoding="utf-8"?>
<sst xmlns="http://schemas.openxmlformats.org/spreadsheetml/2006/main" count="243" uniqueCount="142">
  <si>
    <t>Fecha de registro</t>
  </si>
  <si>
    <t>Unidad de medida</t>
  </si>
  <si>
    <t>Costo unitario en RD$</t>
  </si>
  <si>
    <t>Valor en RD$</t>
  </si>
  <si>
    <t>Existencia</t>
  </si>
  <si>
    <t>CARPETAS DE 1'' 3 ARGOLLAS</t>
  </si>
  <si>
    <t>CARPETAS DE 3'' 3 ARGOLLAS</t>
  </si>
  <si>
    <t>UHU STICK 21 GR EN PASTA</t>
  </si>
  <si>
    <t>MARCADORES PERMANENTE</t>
  </si>
  <si>
    <t>LAPIZ CARBON</t>
  </si>
  <si>
    <t>CUBIERTA P/ENCUADERNAR</t>
  </si>
  <si>
    <t>PAQUETE</t>
  </si>
  <si>
    <t>CAJA</t>
  </si>
  <si>
    <t>TOALLA DE TELA P/COCINA</t>
  </si>
  <si>
    <t>PINE ESPUMA 6OZ</t>
  </si>
  <si>
    <t>AMBIENTADORES GLADE</t>
  </si>
  <si>
    <t>GUANTES GOMA</t>
  </si>
  <si>
    <t>ESPONJA P/FREGAR</t>
  </si>
  <si>
    <t>CEPILLO P/INODORO</t>
  </si>
  <si>
    <t>ESCOBA TINA SUPER</t>
  </si>
  <si>
    <t>VELONES AROMATICOS 6/1</t>
  </si>
  <si>
    <t>DESCALIN</t>
  </si>
  <si>
    <t>CLORO</t>
  </si>
  <si>
    <t>SUAPER</t>
  </si>
  <si>
    <t>CREMORA</t>
  </si>
  <si>
    <t>SOBRE GRANDE TIMBRADO CARTA</t>
  </si>
  <si>
    <t>CARATULA PARA  DVD Y CD</t>
  </si>
  <si>
    <t>VASOS CONICOS</t>
  </si>
  <si>
    <t>LABELS</t>
  </si>
  <si>
    <t>PAPEL TIMBRADO</t>
  </si>
  <si>
    <t>FELPA</t>
  </si>
  <si>
    <t>RESALTADORES</t>
  </si>
  <si>
    <t>TIJERAS</t>
  </si>
  <si>
    <t>POST-ING BANDERITAS</t>
  </si>
  <si>
    <t>PAPEL DE BAÑO 12/1</t>
  </si>
  <si>
    <t>SERVILLETA</t>
  </si>
  <si>
    <t>LIQUI-PAPEL</t>
  </si>
  <si>
    <t>GOMITAS</t>
  </si>
  <si>
    <t>BOLIGRAFOS</t>
  </si>
  <si>
    <t>REGLAS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</si>
  <si>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</si>
  <si>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</si>
  <si>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</si>
  <si>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</si>
  <si>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</si>
  <si>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</si>
  <si>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</si>
  <si>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</si>
  <si>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</si>
  <si>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</si>
  <si>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</si>
  <si>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SOBRE MANILA 8 ½ x 14 3/4</t>
  </si>
  <si>
    <t>DOCENA</t>
  </si>
  <si>
    <t>CLIPS BILLETERO 1''</t>
  </si>
  <si>
    <t>CAJA 12/1</t>
  </si>
  <si>
    <t>CD-R</t>
  </si>
  <si>
    <t xml:space="preserve">ROLLOS DE PAPEL TERMICO 3/8 </t>
  </si>
  <si>
    <t>CAJA 50/1</t>
  </si>
  <si>
    <t>GRAPA ESTANDAR</t>
  </si>
  <si>
    <t>AZUCAR CREMA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</si>
  <si>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</si>
  <si>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</si>
  <si>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</si>
  <si>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</si>
  <si>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</si>
  <si>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</si>
  <si>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</si>
  <si>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 NEGRAS 36 X 54</t>
  </si>
  <si>
    <t>FUNDAS NEGRAS 24 X 30</t>
  </si>
  <si>
    <t>PROTECTORES DE HOJAS 100/1</t>
  </si>
  <si>
    <t xml:space="preserve">JABON DE MANOS </t>
  </si>
  <si>
    <t>BRILLO VERDE</t>
  </si>
  <si>
    <t>CAFÉ MOLIDO SANTO DOMINGO 1 LIB.</t>
  </si>
  <si>
    <t>ROLLOS DE SUMADORA</t>
  </si>
  <si>
    <t>CARPETA CON BOLSILLO 9 X 14</t>
  </si>
  <si>
    <t>GEL P/LAS MANOS</t>
  </si>
  <si>
    <t>DETERGENTE EN POLVO</t>
  </si>
  <si>
    <t>UNIDADES</t>
  </si>
  <si>
    <t>MARCADOR DE PIZARRA</t>
  </si>
  <si>
    <t>ATOMIZADOR 32 OZ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</si>
  <si>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</si>
  <si>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</si>
  <si>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</si>
  <si>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</si>
  <si>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</si>
  <si>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</si>
  <si>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</si>
  <si>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</si>
  <si>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CALCULADORA DE 12 DIGITOS</t>
  </si>
  <si>
    <t>CINTA PARA CALCULADORA</t>
  </si>
  <si>
    <t>GRAPADORA MULTIGRAPA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</si>
  <si>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</si>
  <si>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</si>
  <si>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</si>
  <si>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</si>
  <si>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</si>
  <si>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</si>
  <si>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</si>
  <si>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</si>
  <si>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</si>
  <si>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</si>
  <si>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</si>
  <si>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</si>
  <si>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</si>
  <si>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>DESINFECTANTE MULTIUSO</t>
  </si>
  <si>
    <t>JABON LAVAPLATOS</t>
  </si>
  <si>
    <t>FUNDAS NEGRAS 18 X 22</t>
  </si>
  <si>
    <t>VASOS PARA CAFÉ 3OZ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</si>
  <si>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</si>
  <si>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</si>
  <si>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</si>
  <si>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</si>
  <si>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</si>
  <si>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</si>
  <si>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</si>
  <si>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</si>
  <si>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</si>
  <si>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</si>
  <si>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</si>
  <si>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TONER HP CE278A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</si>
  <si>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</si>
  <si>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</si>
  <si>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</si>
  <si>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</si>
  <si>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</si>
  <si>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</si>
  <si>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</si>
  <si>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>ITBIS</t>
  </si>
  <si>
    <t>Monto Total RD$</t>
  </si>
  <si>
    <t>CINTA ADHESIVA 3/4</t>
  </si>
  <si>
    <t>ESPIRALES 5/16</t>
  </si>
  <si>
    <t>FOLDER 81/2X11</t>
  </si>
  <si>
    <t>FOLDER 8½X14</t>
  </si>
  <si>
    <t xml:space="preserve">Descripcion </t>
  </si>
  <si>
    <t>Oficina Presidencial de Tecnologia de la Informacion y Comunicacion</t>
  </si>
  <si>
    <t>Relacion de Inventario</t>
  </si>
  <si>
    <t>SOBRE DE CARTA EN BLANCO</t>
  </si>
  <si>
    <t>CARPETA CON BOLSILLO 9 X 12</t>
  </si>
  <si>
    <t>SOBRE TIMBRADO 9x12</t>
  </si>
  <si>
    <t>SOBRE TIMBRADO 9x14</t>
  </si>
  <si>
    <t>Al 31 de julio 2017</t>
  </si>
  <si>
    <t>-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</si>
</sst>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2" tint="-0.899990844447157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6" fillId="2" borderId="1" xfId="1" applyNumberFormat="1" applyFont="1" applyFill="1" applyBorder="1" applyAlignment="1" applyProtection="1">
      <alignment horizontal="center" vertical="center" wrapText="1"/>
    </xf>
    <xf numFmtId="43" fontId="6" fillId="2" borderId="1" xfId="2" applyFont="1" applyFill="1" applyBorder="1" applyAlignment="1" applyProtection="1">
      <alignment horizontal="center" vertical="center" wrapText="1"/>
    </xf>
    <xf numFmtId="0" fontId="0" fillId="3" borderId="0" xfId="0" applyFill="1"/>
    <xf numFmtId="0" fontId="5" fillId="0" borderId="0" xfId="1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44" fontId="3" fillId="3" borderId="1" xfId="2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6" fillId="2" borderId="1" xfId="2" applyNumberFormat="1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wrapText="1"/>
    </xf>
    <xf numFmtId="0" fontId="24" fillId="3" borderId="0" xfId="1" applyFont="1" applyFill="1" applyAlignment="1">
      <alignment horizontal="center" vertical="center" wrapText="1"/>
    </xf>
    <xf numFmtId="0" fontId="0" fillId="0" borderId="1" xfId="0" applyBorder="1"/>
    <xf numFmtId="44" fontId="23" fillId="0" borderId="1" xfId="0" applyNumberFormat="1" applyFont="1" applyBorder="1"/>
    <xf numFmtId="0" fontId="8" fillId="3" borderId="1" xfId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4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7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3" borderId="0" xfId="0" applyNumberFormat="1" applyFill="1"/>
    <xf numFmtId="165" fontId="0" fillId="0" borderId="0" xfId="0" applyNumberFormat="1"/>
    <xf numFmtId="43" fontId="3" fillId="3" borderId="1" xfId="2" applyFont="1" applyFill="1" applyBorder="1" applyAlignment="1">
      <alignment horizontal="right" vertical="center"/>
    </xf>
    <xf numFmtId="0" fontId="0" fillId="0" borderId="0" xfId="0" applyNumberFormat="1" applyAlignment="1">
      <alignment horizontal="center"/>
    </xf>
    <xf numFmtId="0" fontId="4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4" borderId="0" xfId="0" applyFont="1" applyFill="1" applyAlignment="1">
      <alignment horizontal="center" wrapText="1"/>
    </xf>
    <xf numFmtId="0" fontId="24" fillId="0" borderId="0" xfId="1" applyFont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994833</xdr:colOff>
      <xdr:row>1</xdr:row>
      <xdr:rowOff>109682</xdr:rowOff>
    </xdr:from>
    <xdr:to>
      <xdr:col>4</xdr:col>
      <xdr:colOff>718703</xdr:colOff>
      <xdr:row>5</xdr:row>
      <xdr:rowOff>39543</xdr:rowOff>
    </xdr:to>
    <xdr:pic>
      <xdr:nvPicPr>
        <xdr:cNvPr id="3" name="Picture 2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87515" y="300182"/>
          <a:ext cx="1031393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128"/>
  <sheetViews>
    <sheetView tabSelected="1" topLeftCell="A121" zoomScale="110" zoomScaleNormal="110" workbookViewId="0">
      <selection activeCell="J17" sqref="J17"/>
    </sheetView>
  </sheetViews>
  <sheetFormatPr defaultRowHeight="15"/>
  <cols>
    <col min="1" max="1" width="7.140625" customWidth="1"/>
    <col min="2" max="2" width="13.140625" customWidth="1"/>
    <col min="3" max="3" width="36.5703125" bestFit="1" customWidth="1"/>
    <col min="4" max="4" width="19.5703125" customWidth="1"/>
    <col min="5" max="7" width="14.5703125" customWidth="1"/>
    <col min="8" max="8" width="15.28515625" style="16" bestFit="1" customWidth="1"/>
    <col min="9" max="9" width="12.42578125" style="44" customWidth="1"/>
    <col min="10" max="10" width="11" style="42" bestFit="1" customWidth="1"/>
    <col min="14" max="14" width="14.28515625" bestFit="1" customWidth="1"/>
  </cols>
  <sheetData>
    <row r="3" spans="2:12" ht="18.75">
      <c r="B3" s="6"/>
      <c r="C3" s="6"/>
      <c r="D3" s="6"/>
      <c r="E3" s="12"/>
      <c r="F3" s="12"/>
      <c r="G3" s="12"/>
      <c r="H3" s="12"/>
      <c r="J3" s="36"/>
      <c r="K3" s="6"/>
      <c r="L3" s="6"/>
    </row>
    <row r="4" spans="2:12" ht="18.75">
      <c r="B4" s="6"/>
      <c r="C4" s="6"/>
      <c r="D4" s="6"/>
      <c r="E4" s="31"/>
      <c r="F4" s="31"/>
      <c r="G4" s="31"/>
      <c r="H4" s="31"/>
      <c r="J4" s="36"/>
      <c r="K4" s="6"/>
      <c r="L4" s="6"/>
    </row>
    <row r="5" spans="2:12" ht="18.75">
      <c r="B5" s="6"/>
      <c r="E5" s="32"/>
      <c r="F5" s="32"/>
      <c r="G5" s="32"/>
      <c r="H5" s="32"/>
      <c r="J5" s="36"/>
      <c r="K5" s="6"/>
      <c r="L5" s="6"/>
    </row>
    <row r="6" spans="2:12" ht="18.75">
      <c r="B6" s="6"/>
      <c r="C6" s="6"/>
      <c r="D6" s="6"/>
      <c r="E6" s="32"/>
      <c r="F6" s="32"/>
      <c r="G6" s="32"/>
      <c r="H6" s="32"/>
      <c r="J6" s="36"/>
      <c r="K6" s="6"/>
      <c r="L6" s="6"/>
    </row>
    <row r="7" spans="2:12" ht="18.75">
      <c r="B7" s="6"/>
      <c r="C7" s="49" t="s">
        <v>134</v>
      </c>
      <c r="D7" s="49"/>
      <c r="E7" s="50"/>
      <c r="F7" s="50"/>
      <c r="G7" s="50"/>
      <c r="H7" s="50"/>
      <c r="J7" s="36"/>
      <c r="K7" s="6"/>
      <c r="L7" s="6"/>
    </row>
    <row r="8" spans="2:12" ht="18.75">
      <c r="B8" s="6"/>
      <c r="C8" s="51" t="s">
        <v>135</v>
      </c>
      <c r="D8" s="51"/>
      <c r="E8" s="52"/>
      <c r="F8" s="52"/>
      <c r="G8" s="52"/>
      <c r="H8" s="52"/>
      <c r="I8" s="45"/>
      <c r="J8" s="37"/>
      <c r="K8" s="6"/>
      <c r="L8" s="6"/>
    </row>
    <row r="9" spans="2:12" ht="18.75">
      <c r="B9" s="6"/>
      <c r="C9" s="51" t="s">
        <v>140</v>
      </c>
      <c r="D9" s="51"/>
      <c r="E9" s="52"/>
      <c r="F9" s="52"/>
      <c r="G9" s="52"/>
      <c r="H9" s="52"/>
      <c r="I9" s="46"/>
      <c r="J9" s="38"/>
      <c r="K9" s="4"/>
      <c r="L9" s="4"/>
    </row>
    <row r="10" spans="2:12">
      <c r="B10" s="6"/>
      <c r="C10" s="6"/>
      <c r="D10" s="6"/>
      <c r="E10" s="6"/>
      <c r="F10" s="6"/>
      <c r="G10" s="6"/>
      <c r="H10" s="14"/>
      <c r="J10" s="36"/>
      <c r="K10" s="6"/>
      <c r="L10" s="6"/>
    </row>
    <row r="11" spans="2:12" ht="45">
      <c r="B11" s="1" t="s">
        <v>0</v>
      </c>
      <c r="C11" s="1" t="s">
        <v>133</v>
      </c>
      <c r="D11" s="1" t="s">
        <v>1</v>
      </c>
      <c r="E11" s="2" t="s">
        <v>2</v>
      </c>
      <c r="F11" s="2" t="s">
        <v>127</v>
      </c>
      <c r="G11" s="2" t="s">
        <v>128</v>
      </c>
      <c r="H11" s="15" t="s">
        <v>3</v>
      </c>
      <c r="I11" s="1" t="s">
        <v>4</v>
      </c>
      <c r="J11" s="36"/>
      <c r="K11" s="6"/>
      <c r="L11" s="6"/>
    </row>
    <row r="12" spans="2:12" s="3" customFormat="1">
      <c r="B12" s="8">
        <v>42947</v>
      </c>
      <c r="C12" s="11" t="s">
        <v>82</v>
      </c>
      <c r="D12" s="9" t="s">
        <v>83</v>
      </c>
      <c r="E12" s="10">
        <v>6.49</v>
      </c>
      <c r="F12" s="10">
        <f>E12*18%</f>
        <v>1.1681999999999999</v>
      </c>
      <c r="G12" s="10">
        <f>E12+F12</f>
        <v>7.6581999999999999</v>
      </c>
      <c r="H12" s="13">
        <v>168.52</v>
      </c>
      <c r="I12" s="47">
        <v>22</v>
      </c>
      <c r="J12" s="39"/>
      <c r="K12" s="7"/>
      <c r="L12" s="7"/>
    </row>
    <row r="13" spans="2:12" s="3" customFormat="1">
      <c r="B13" s="8">
        <v>42947</v>
      </c>
      <c r="C13" s="11" t="s">
        <v>80</v>
      </c>
      <c r="D13" s="9" t="s">
        <v>81</v>
      </c>
      <c r="E13" s="10">
        <v>50</v>
      </c>
      <c r="F13" s="43" t="s">
        <v>141</v>
      </c>
      <c r="G13" s="10">
        <v>50</v>
      </c>
      <c r="H13" s="13">
        <v>4000</v>
      </c>
      <c r="I13" s="47">
        <v>80</v>
      </c>
      <c r="J13" s="39"/>
      <c r="K13" s="7"/>
      <c r="L13" s="7"/>
    </row>
    <row r="14" spans="2:12" s="3" customFormat="1">
      <c r="B14" s="8">
        <v>42947</v>
      </c>
      <c r="C14" s="11" t="s">
        <v>84</v>
      </c>
      <c r="D14" s="9" t="s">
        <v>85</v>
      </c>
      <c r="E14" s="10">
        <v>299</v>
      </c>
      <c r="F14" s="10">
        <f>E14*18%</f>
        <v>53.82</v>
      </c>
      <c r="G14" s="10">
        <f>E14+F14</f>
        <v>352.82</v>
      </c>
      <c r="H14" s="13">
        <v>12701.52</v>
      </c>
      <c r="I14" s="47">
        <v>36</v>
      </c>
      <c r="J14" s="39"/>
      <c r="K14" s="7"/>
      <c r="L14" s="7"/>
    </row>
    <row r="15" spans="2:12" s="3" customFormat="1">
      <c r="B15" s="8">
        <v>42947</v>
      </c>
      <c r="C15" s="11" t="s">
        <v>15</v>
      </c>
      <c r="D15" s="9" t="s">
        <v>40</v>
      </c>
      <c r="E15" s="10">
        <v>78.81</v>
      </c>
      <c r="F15" s="10">
        <f t="shared" ref="F15:F67" si="0">E15*18%</f>
        <v>14.1858</v>
      </c>
      <c r="G15" s="10">
        <f>E15+F15</f>
        <v>92.995800000000003</v>
      </c>
      <c r="H15" s="13">
        <v>3348</v>
      </c>
      <c r="I15" s="47">
        <v>36</v>
      </c>
      <c r="J15" s="39"/>
      <c r="K15" s="7"/>
      <c r="L15" s="7"/>
    </row>
    <row r="16" spans="2:12" s="3" customFormat="1">
      <c r="B16" s="8">
        <v>42947</v>
      </c>
      <c r="C16" s="11" t="s">
        <v>79</v>
      </c>
      <c r="D16" s="9" t="s">
        <v>40</v>
      </c>
      <c r="E16" s="10">
        <v>25.42</v>
      </c>
      <c r="F16" s="10">
        <f t="shared" si="0"/>
        <v>4.5756000000000006</v>
      </c>
      <c r="G16" s="10">
        <f t="shared" ref="G16:G66" si="1">E16+F16</f>
        <v>29.995600000000003</v>
      </c>
      <c r="H16" s="13">
        <v>60</v>
      </c>
      <c r="I16" s="47">
        <v>2</v>
      </c>
      <c r="J16" s="39"/>
      <c r="K16" s="7"/>
      <c r="L16" s="7"/>
    </row>
    <row r="17" spans="2:12" s="3" customFormat="1">
      <c r="B17" s="8">
        <v>42947</v>
      </c>
      <c r="C17" s="11" t="s">
        <v>59</v>
      </c>
      <c r="D17" s="9" t="s">
        <v>11</v>
      </c>
      <c r="E17" s="10">
        <v>250</v>
      </c>
      <c r="F17" s="10">
        <f>E17*16%</f>
        <v>40</v>
      </c>
      <c r="G17" s="10">
        <f t="shared" si="1"/>
        <v>290</v>
      </c>
      <c r="H17" s="13">
        <v>20300</v>
      </c>
      <c r="I17" s="47">
        <v>70</v>
      </c>
      <c r="J17" s="39"/>
      <c r="K17" s="7"/>
      <c r="L17" s="7"/>
    </row>
    <row r="18" spans="2:12" s="3" customFormat="1">
      <c r="B18" s="8">
        <v>42947</v>
      </c>
      <c r="C18" s="11" t="s">
        <v>38</v>
      </c>
      <c r="D18" s="9" t="s">
        <v>40</v>
      </c>
      <c r="E18" s="10">
        <v>5.08</v>
      </c>
      <c r="F18" s="10">
        <f t="shared" si="0"/>
        <v>0.91439999999999999</v>
      </c>
      <c r="G18" s="10">
        <f t="shared" si="1"/>
        <v>5.9943999999999997</v>
      </c>
      <c r="H18" s="13">
        <v>575.04</v>
      </c>
      <c r="I18" s="47">
        <v>96</v>
      </c>
      <c r="J18" s="39"/>
      <c r="K18" s="7"/>
      <c r="L18" s="7"/>
    </row>
    <row r="19" spans="2:12" s="3" customFormat="1">
      <c r="B19" s="8">
        <v>42947</v>
      </c>
      <c r="C19" s="11" t="s">
        <v>71</v>
      </c>
      <c r="D19" s="9" t="s">
        <v>52</v>
      </c>
      <c r="E19" s="10">
        <v>120</v>
      </c>
      <c r="F19" s="10">
        <f t="shared" si="0"/>
        <v>21.599999999999998</v>
      </c>
      <c r="G19" s="10">
        <f t="shared" si="1"/>
        <v>141.6</v>
      </c>
      <c r="H19" s="13">
        <v>141.6</v>
      </c>
      <c r="I19" s="47">
        <v>1</v>
      </c>
      <c r="J19" s="39"/>
      <c r="K19" s="7"/>
      <c r="L19" s="7"/>
    </row>
    <row r="20" spans="2:12" s="3" customFormat="1">
      <c r="B20" s="8">
        <v>42947</v>
      </c>
      <c r="C20" s="11" t="s">
        <v>72</v>
      </c>
      <c r="D20" s="9" t="s">
        <v>11</v>
      </c>
      <c r="E20" s="10">
        <v>225</v>
      </c>
      <c r="F20" s="10">
        <f>E20*16%</f>
        <v>36</v>
      </c>
      <c r="G20" s="10">
        <f t="shared" si="1"/>
        <v>261</v>
      </c>
      <c r="H20" s="13">
        <v>54810</v>
      </c>
      <c r="I20" s="47">
        <v>210</v>
      </c>
      <c r="J20" s="39"/>
      <c r="K20" s="7"/>
      <c r="L20" s="7"/>
    </row>
    <row r="21" spans="2:12" s="3" customFormat="1">
      <c r="B21" s="8">
        <v>42947</v>
      </c>
      <c r="C21" s="11" t="s">
        <v>88</v>
      </c>
      <c r="D21" s="9" t="s">
        <v>77</v>
      </c>
      <c r="E21" s="10">
        <v>5950</v>
      </c>
      <c r="F21" s="10">
        <f t="shared" si="0"/>
        <v>1071</v>
      </c>
      <c r="G21" s="10">
        <f t="shared" si="1"/>
        <v>7021</v>
      </c>
      <c r="H21" s="13">
        <v>14042</v>
      </c>
      <c r="I21" s="47">
        <v>2</v>
      </c>
      <c r="J21" s="39"/>
      <c r="K21" s="7"/>
      <c r="L21" s="7"/>
    </row>
    <row r="22" spans="2:12" s="3" customFormat="1">
      <c r="B22" s="8">
        <v>42947</v>
      </c>
      <c r="C22" s="11" t="s">
        <v>26</v>
      </c>
      <c r="D22" s="9" t="s">
        <v>40</v>
      </c>
      <c r="E22" s="10">
        <v>5.93</v>
      </c>
      <c r="F22" s="10">
        <f t="shared" si="0"/>
        <v>1.0673999999999999</v>
      </c>
      <c r="G22" s="10">
        <f t="shared" si="1"/>
        <v>6.9973999999999998</v>
      </c>
      <c r="H22" s="13">
        <v>609</v>
      </c>
      <c r="I22" s="47">
        <v>87</v>
      </c>
      <c r="J22" s="39"/>
      <c r="K22" s="7"/>
      <c r="L22" s="7"/>
    </row>
    <row r="23" spans="2:12" s="3" customFormat="1">
      <c r="B23" s="8">
        <v>42947</v>
      </c>
      <c r="C23" s="11" t="s">
        <v>137</v>
      </c>
      <c r="D23" s="9" t="s">
        <v>40</v>
      </c>
      <c r="E23" s="10">
        <v>23.73</v>
      </c>
      <c r="F23" s="10">
        <f t="shared" si="0"/>
        <v>4.2713999999999999</v>
      </c>
      <c r="G23" s="10">
        <f t="shared" si="1"/>
        <v>28.0014</v>
      </c>
      <c r="H23" s="13">
        <v>42000</v>
      </c>
      <c r="I23" s="47">
        <v>1500</v>
      </c>
      <c r="J23" s="39"/>
      <c r="K23" s="7"/>
      <c r="L23" s="7"/>
    </row>
    <row r="24" spans="2:12" s="3" customFormat="1">
      <c r="B24" s="8">
        <v>42947</v>
      </c>
      <c r="C24" s="11" t="s">
        <v>74</v>
      </c>
      <c r="D24" s="9" t="s">
        <v>40</v>
      </c>
      <c r="E24" s="10">
        <v>31.36</v>
      </c>
      <c r="F24" s="10">
        <f t="shared" si="0"/>
        <v>5.6448</v>
      </c>
      <c r="G24" s="10">
        <f t="shared" si="1"/>
        <v>37.004800000000003</v>
      </c>
      <c r="H24" s="13">
        <v>55500</v>
      </c>
      <c r="I24" s="47">
        <v>1500</v>
      </c>
      <c r="J24" s="39"/>
      <c r="K24" s="7"/>
      <c r="L24" s="7"/>
    </row>
    <row r="25" spans="2:12" s="3" customFormat="1">
      <c r="B25" s="8">
        <v>42947</v>
      </c>
      <c r="C25" s="11" t="s">
        <v>5</v>
      </c>
      <c r="D25" s="9" t="s">
        <v>40</v>
      </c>
      <c r="E25" s="10">
        <v>110.17</v>
      </c>
      <c r="F25" s="10">
        <f t="shared" si="0"/>
        <v>19.8306</v>
      </c>
      <c r="G25" s="10">
        <f t="shared" si="1"/>
        <v>130.00059999999999</v>
      </c>
      <c r="H25" s="13">
        <v>780</v>
      </c>
      <c r="I25" s="47">
        <v>6</v>
      </c>
      <c r="J25" s="39"/>
      <c r="K25" s="7"/>
      <c r="L25" s="7"/>
    </row>
    <row r="26" spans="2:12" s="3" customFormat="1">
      <c r="B26" s="8">
        <v>42947</v>
      </c>
      <c r="C26" s="11" t="s">
        <v>6</v>
      </c>
      <c r="D26" s="9" t="s">
        <v>40</v>
      </c>
      <c r="E26" s="10">
        <v>207.63</v>
      </c>
      <c r="F26" s="10">
        <f t="shared" si="0"/>
        <v>37.373399999999997</v>
      </c>
      <c r="G26" s="10">
        <f t="shared" si="1"/>
        <v>245.0034</v>
      </c>
      <c r="H26" s="13">
        <v>490</v>
      </c>
      <c r="I26" s="47">
        <v>2</v>
      </c>
      <c r="J26" s="39"/>
      <c r="K26" s="7"/>
      <c r="L26" s="7"/>
    </row>
    <row r="27" spans="2:12" s="3" customFormat="1">
      <c r="B27" s="8">
        <v>42947</v>
      </c>
      <c r="C27" s="11" t="s">
        <v>55</v>
      </c>
      <c r="D27" s="9" t="s">
        <v>40</v>
      </c>
      <c r="E27" s="10">
        <v>6.61</v>
      </c>
      <c r="F27" s="10">
        <f t="shared" si="0"/>
        <v>1.1898</v>
      </c>
      <c r="G27" s="10">
        <f t="shared" si="1"/>
        <v>7.7998000000000003</v>
      </c>
      <c r="H27" s="13">
        <v>624</v>
      </c>
      <c r="I27" s="47">
        <v>80</v>
      </c>
      <c r="J27" s="39"/>
      <c r="K27" s="7"/>
      <c r="L27" s="7"/>
    </row>
    <row r="28" spans="2:12" s="3" customFormat="1">
      <c r="B28" s="8">
        <v>42947</v>
      </c>
      <c r="C28" s="11" t="s">
        <v>18</v>
      </c>
      <c r="D28" s="9" t="s">
        <v>40</v>
      </c>
      <c r="E28" s="10">
        <v>63.56</v>
      </c>
      <c r="F28" s="10">
        <f t="shared" si="0"/>
        <v>11.440799999999999</v>
      </c>
      <c r="G28" s="10">
        <f t="shared" si="1"/>
        <v>75.000799999999998</v>
      </c>
      <c r="H28" s="13">
        <v>525</v>
      </c>
      <c r="I28" s="47">
        <v>7</v>
      </c>
      <c r="J28" s="39"/>
      <c r="K28" s="7"/>
      <c r="L28" s="7"/>
    </row>
    <row r="29" spans="2:12" s="3" customFormat="1">
      <c r="B29" s="8">
        <v>42947</v>
      </c>
      <c r="C29" s="11" t="s">
        <v>129</v>
      </c>
      <c r="D29" s="9" t="s">
        <v>40</v>
      </c>
      <c r="E29" s="10">
        <v>49.15</v>
      </c>
      <c r="F29" s="10">
        <f t="shared" si="0"/>
        <v>8.8469999999999995</v>
      </c>
      <c r="G29" s="10">
        <f t="shared" si="1"/>
        <v>57.997</v>
      </c>
      <c r="H29" s="13">
        <v>2088</v>
      </c>
      <c r="I29" s="47">
        <v>36</v>
      </c>
      <c r="J29" s="39"/>
      <c r="K29" s="7"/>
      <c r="L29" s="7"/>
    </row>
    <row r="30" spans="2:12" s="3" customFormat="1">
      <c r="B30" s="8">
        <v>42947</v>
      </c>
      <c r="C30" s="11" t="s">
        <v>89</v>
      </c>
      <c r="D30" s="9" t="s">
        <v>40</v>
      </c>
      <c r="E30" s="10">
        <v>60</v>
      </c>
      <c r="F30" s="10">
        <f t="shared" si="0"/>
        <v>10.799999999999999</v>
      </c>
      <c r="G30" s="10">
        <f t="shared" si="1"/>
        <v>70.8</v>
      </c>
      <c r="H30" s="13">
        <v>566.4</v>
      </c>
      <c r="I30" s="47">
        <v>8</v>
      </c>
      <c r="J30" s="39"/>
      <c r="K30" s="7"/>
      <c r="L30" s="7"/>
    </row>
    <row r="31" spans="2:12" s="3" customFormat="1">
      <c r="B31" s="8">
        <v>42947</v>
      </c>
      <c r="C31" s="11" t="s">
        <v>53</v>
      </c>
      <c r="D31" s="9" t="s">
        <v>12</v>
      </c>
      <c r="E31" s="10">
        <v>30.51</v>
      </c>
      <c r="F31" s="10">
        <f t="shared" si="0"/>
        <v>5.4918000000000005</v>
      </c>
      <c r="G31" s="10">
        <f t="shared" si="1"/>
        <v>36.001800000000003</v>
      </c>
      <c r="H31" s="13">
        <v>252</v>
      </c>
      <c r="I31" s="47">
        <v>7</v>
      </c>
      <c r="J31" s="39"/>
      <c r="K31" s="7"/>
      <c r="L31" s="7"/>
    </row>
    <row r="32" spans="2:12" s="3" customFormat="1">
      <c r="B32" s="8">
        <v>42947</v>
      </c>
      <c r="C32" s="11" t="s">
        <v>45</v>
      </c>
      <c r="D32" s="9" t="s">
        <v>12</v>
      </c>
      <c r="E32" s="10">
        <v>14.41</v>
      </c>
      <c r="F32" s="10">
        <f t="shared" si="0"/>
        <v>2.5937999999999999</v>
      </c>
      <c r="G32" s="10">
        <f t="shared" si="1"/>
        <v>17.003799999999998</v>
      </c>
      <c r="H32" s="13">
        <v>85</v>
      </c>
      <c r="I32" s="47">
        <v>5</v>
      </c>
      <c r="J32" s="39"/>
      <c r="K32" s="7"/>
      <c r="L32" s="7"/>
    </row>
    <row r="33" spans="2:12" s="3" customFormat="1">
      <c r="B33" s="8">
        <v>42947</v>
      </c>
      <c r="C33" s="11" t="s">
        <v>22</v>
      </c>
      <c r="D33" s="9" t="s">
        <v>63</v>
      </c>
      <c r="E33" s="10">
        <v>65</v>
      </c>
      <c r="F33" s="10">
        <f t="shared" si="0"/>
        <v>11.7</v>
      </c>
      <c r="G33" s="10">
        <f t="shared" si="1"/>
        <v>76.7</v>
      </c>
      <c r="H33" s="13">
        <v>767</v>
      </c>
      <c r="I33" s="47">
        <v>10</v>
      </c>
      <c r="J33" s="39"/>
      <c r="K33" s="7"/>
      <c r="L33" s="7"/>
    </row>
    <row r="34" spans="2:12" s="3" customFormat="1">
      <c r="B34" s="8">
        <v>42947</v>
      </c>
      <c r="C34" s="11" t="s">
        <v>24</v>
      </c>
      <c r="D34" s="9" t="s">
        <v>40</v>
      </c>
      <c r="E34" s="10">
        <v>450</v>
      </c>
      <c r="F34" s="10">
        <f t="shared" si="0"/>
        <v>81</v>
      </c>
      <c r="G34" s="10">
        <f t="shared" si="1"/>
        <v>531</v>
      </c>
      <c r="H34" s="13">
        <v>3186</v>
      </c>
      <c r="I34" s="47">
        <v>6</v>
      </c>
      <c r="J34" s="39"/>
      <c r="K34" s="7"/>
      <c r="L34" s="7"/>
    </row>
    <row r="35" spans="2:12" s="3" customFormat="1">
      <c r="B35" s="8">
        <v>42947</v>
      </c>
      <c r="C35" s="11" t="s">
        <v>10</v>
      </c>
      <c r="D35" s="9" t="s">
        <v>11</v>
      </c>
      <c r="E35" s="10">
        <v>241.53</v>
      </c>
      <c r="F35" s="10">
        <f t="shared" si="0"/>
        <v>43.4754</v>
      </c>
      <c r="G35" s="10">
        <f t="shared" si="1"/>
        <v>285.00540000000001</v>
      </c>
      <c r="H35" s="13">
        <v>855.03</v>
      </c>
      <c r="I35" s="47">
        <v>3</v>
      </c>
      <c r="J35" s="39"/>
      <c r="K35" s="7"/>
      <c r="L35" s="7"/>
    </row>
    <row r="36" spans="2:12" s="3" customFormat="1">
      <c r="B36" s="8">
        <v>42947</v>
      </c>
      <c r="C36" s="11" t="s">
        <v>21</v>
      </c>
      <c r="D36" s="9" t="s">
        <v>63</v>
      </c>
      <c r="E36" s="10">
        <v>275.42</v>
      </c>
      <c r="F36" s="10">
        <f t="shared" si="0"/>
        <v>49.575600000000001</v>
      </c>
      <c r="G36" s="10">
        <f t="shared" si="1"/>
        <v>324.99560000000002</v>
      </c>
      <c r="H36" s="13">
        <v>650</v>
      </c>
      <c r="I36" s="47">
        <v>2</v>
      </c>
      <c r="J36" s="39"/>
      <c r="K36" s="7"/>
      <c r="L36" s="7"/>
    </row>
    <row r="37" spans="2:12" s="3" customFormat="1">
      <c r="B37" s="8">
        <v>42947</v>
      </c>
      <c r="C37" s="11" t="s">
        <v>104</v>
      </c>
      <c r="D37" s="9" t="s">
        <v>63</v>
      </c>
      <c r="E37" s="10">
        <v>85</v>
      </c>
      <c r="F37" s="10">
        <f t="shared" si="0"/>
        <v>15.299999999999999</v>
      </c>
      <c r="G37" s="10">
        <f t="shared" si="1"/>
        <v>100.3</v>
      </c>
      <c r="H37" s="13">
        <v>1203.5999999999999</v>
      </c>
      <c r="I37" s="47">
        <v>12</v>
      </c>
      <c r="J37" s="39"/>
      <c r="K37" s="7"/>
      <c r="L37" s="7"/>
    </row>
    <row r="38" spans="2:12" s="3" customFormat="1">
      <c r="B38" s="8">
        <v>42947</v>
      </c>
      <c r="C38" s="11" t="s">
        <v>76</v>
      </c>
      <c r="D38" s="9" t="s">
        <v>11</v>
      </c>
      <c r="E38" s="10">
        <v>390</v>
      </c>
      <c r="F38" s="10">
        <f t="shared" si="0"/>
        <v>70.2</v>
      </c>
      <c r="G38" s="10">
        <f t="shared" si="1"/>
        <v>460.2</v>
      </c>
      <c r="H38" s="13">
        <v>2761.2</v>
      </c>
      <c r="I38" s="47">
        <v>6</v>
      </c>
      <c r="J38" s="39"/>
      <c r="K38" s="7"/>
      <c r="L38" s="7"/>
    </row>
    <row r="39" spans="2:12" s="3" customFormat="1">
      <c r="B39" s="8">
        <v>42947</v>
      </c>
      <c r="C39" s="11" t="s">
        <v>65</v>
      </c>
      <c r="D39" s="9" t="s">
        <v>40</v>
      </c>
      <c r="E39" s="10">
        <v>14.41</v>
      </c>
      <c r="F39" s="10">
        <f t="shared" si="0"/>
        <v>2.5937999999999999</v>
      </c>
      <c r="G39" s="10">
        <f t="shared" si="1"/>
        <v>17.003799999999998</v>
      </c>
      <c r="H39" s="13">
        <v>1020</v>
      </c>
      <c r="I39" s="47">
        <v>60</v>
      </c>
      <c r="J39" s="39"/>
      <c r="K39" s="7"/>
      <c r="L39" s="7"/>
    </row>
    <row r="40" spans="2:12" s="3" customFormat="1">
      <c r="B40" s="8">
        <v>42947</v>
      </c>
      <c r="C40" s="11" t="s">
        <v>19</v>
      </c>
      <c r="D40" s="9" t="s">
        <v>40</v>
      </c>
      <c r="E40" s="10">
        <v>92.37</v>
      </c>
      <c r="F40" s="10">
        <f t="shared" si="0"/>
        <v>16.6266</v>
      </c>
      <c r="G40" s="10">
        <f t="shared" si="1"/>
        <v>108.9966</v>
      </c>
      <c r="H40" s="13">
        <v>2180</v>
      </c>
      <c r="I40" s="47">
        <v>20</v>
      </c>
      <c r="J40" s="39"/>
      <c r="K40" s="7"/>
      <c r="L40" s="7"/>
    </row>
    <row r="41" spans="2:12" s="3" customFormat="1">
      <c r="B41" s="8">
        <v>42947</v>
      </c>
      <c r="C41" s="11" t="s">
        <v>130</v>
      </c>
      <c r="D41" s="9" t="s">
        <v>12</v>
      </c>
      <c r="E41" s="10">
        <v>152.34</v>
      </c>
      <c r="F41" s="10">
        <f t="shared" si="0"/>
        <v>27.421199999999999</v>
      </c>
      <c r="G41" s="10">
        <f t="shared" si="1"/>
        <v>179.7612</v>
      </c>
      <c r="H41" s="13">
        <v>179.76</v>
      </c>
      <c r="I41" s="47">
        <v>1</v>
      </c>
      <c r="J41" s="39"/>
      <c r="K41" s="7"/>
      <c r="L41" s="7"/>
    </row>
    <row r="42" spans="2:12" s="3" customFormat="1">
      <c r="B42" s="8">
        <v>42947</v>
      </c>
      <c r="C42" s="11" t="s">
        <v>17</v>
      </c>
      <c r="D42" s="9" t="s">
        <v>40</v>
      </c>
      <c r="E42" s="10">
        <v>65</v>
      </c>
      <c r="F42" s="10">
        <f t="shared" si="0"/>
        <v>11.7</v>
      </c>
      <c r="G42" s="10">
        <f t="shared" si="1"/>
        <v>76.7</v>
      </c>
      <c r="H42" s="13">
        <v>690.3</v>
      </c>
      <c r="I42" s="47">
        <v>9</v>
      </c>
      <c r="J42" s="39"/>
      <c r="K42" s="7"/>
      <c r="L42" s="7"/>
    </row>
    <row r="43" spans="2:12" s="3" customFormat="1">
      <c r="B43" s="8">
        <v>42947</v>
      </c>
      <c r="C43" s="11" t="s">
        <v>30</v>
      </c>
      <c r="D43" s="9" t="s">
        <v>40</v>
      </c>
      <c r="E43" s="10">
        <v>19.489999999999998</v>
      </c>
      <c r="F43" s="10">
        <f t="shared" si="0"/>
        <v>3.5081999999999995</v>
      </c>
      <c r="G43" s="10">
        <f t="shared" si="1"/>
        <v>22.998199999999997</v>
      </c>
      <c r="H43" s="13">
        <v>345</v>
      </c>
      <c r="I43" s="47">
        <v>15</v>
      </c>
      <c r="J43" s="39"/>
      <c r="K43" s="7"/>
      <c r="L43" s="7"/>
    </row>
    <row r="44" spans="2:12" s="3" customFormat="1">
      <c r="B44" s="8">
        <v>42947</v>
      </c>
      <c r="C44" s="11" t="s">
        <v>131</v>
      </c>
      <c r="D44" s="9" t="s">
        <v>11</v>
      </c>
      <c r="E44" s="10">
        <v>805</v>
      </c>
      <c r="F44" s="10">
        <f t="shared" si="0"/>
        <v>144.9</v>
      </c>
      <c r="G44" s="10">
        <f t="shared" si="1"/>
        <v>949.9</v>
      </c>
      <c r="H44" s="13">
        <v>1899.8</v>
      </c>
      <c r="I44" s="47">
        <v>2</v>
      </c>
      <c r="J44" s="39"/>
      <c r="K44" s="7"/>
      <c r="L44" s="7"/>
    </row>
    <row r="45" spans="2:12" s="3" customFormat="1">
      <c r="B45" s="8">
        <v>42947</v>
      </c>
      <c r="C45" s="11" t="s">
        <v>132</v>
      </c>
      <c r="D45" s="9" t="s">
        <v>12</v>
      </c>
      <c r="E45" s="10">
        <v>96.61</v>
      </c>
      <c r="F45" s="10">
        <f t="shared" si="0"/>
        <v>17.389799999999997</v>
      </c>
      <c r="G45" s="10">
        <f t="shared" si="1"/>
        <v>113.99979999999999</v>
      </c>
      <c r="H45" s="13">
        <v>114</v>
      </c>
      <c r="I45" s="47">
        <v>1</v>
      </c>
      <c r="J45" s="39"/>
      <c r="K45" s="7"/>
      <c r="L45" s="7"/>
    </row>
    <row r="46" spans="2:12" s="3" customFormat="1">
      <c r="B46" s="8">
        <v>42947</v>
      </c>
      <c r="C46" s="11" t="s">
        <v>67</v>
      </c>
      <c r="D46" s="9" t="s">
        <v>11</v>
      </c>
      <c r="E46" s="10">
        <v>416</v>
      </c>
      <c r="F46" s="10">
        <f t="shared" si="0"/>
        <v>74.88</v>
      </c>
      <c r="G46" s="10">
        <f t="shared" si="1"/>
        <v>490.88</v>
      </c>
      <c r="H46" s="13">
        <v>10308.48</v>
      </c>
      <c r="I46" s="47">
        <v>21</v>
      </c>
      <c r="J46" s="39"/>
      <c r="K46" s="7"/>
      <c r="L46" s="7"/>
    </row>
    <row r="47" spans="2:12" s="3" customFormat="1">
      <c r="B47" s="8">
        <v>42947</v>
      </c>
      <c r="C47" s="11" t="s">
        <v>106</v>
      </c>
      <c r="D47" s="9" t="s">
        <v>11</v>
      </c>
      <c r="E47" s="10">
        <v>65</v>
      </c>
      <c r="F47" s="10">
        <f t="shared" si="0"/>
        <v>11.7</v>
      </c>
      <c r="G47" s="10">
        <f t="shared" si="1"/>
        <v>76.7</v>
      </c>
      <c r="H47" s="13">
        <v>920.4</v>
      </c>
      <c r="I47" s="47">
        <v>12</v>
      </c>
      <c r="J47" s="39"/>
      <c r="K47" s="7"/>
      <c r="L47" s="7"/>
    </row>
    <row r="48" spans="2:12" s="3" customFormat="1">
      <c r="B48" s="8">
        <v>42947</v>
      </c>
      <c r="C48" s="11" t="s">
        <v>68</v>
      </c>
      <c r="D48" s="9" t="s">
        <v>11</v>
      </c>
      <c r="E48" s="10">
        <v>194.92</v>
      </c>
      <c r="F48" s="10">
        <f t="shared" si="0"/>
        <v>35.085599999999999</v>
      </c>
      <c r="G48" s="10">
        <f t="shared" si="1"/>
        <v>230.00559999999999</v>
      </c>
      <c r="H48" s="13">
        <v>2990.13</v>
      </c>
      <c r="I48" s="47">
        <v>13</v>
      </c>
      <c r="J48" s="39"/>
      <c r="K48" s="7"/>
      <c r="L48" s="7"/>
    </row>
    <row r="49" spans="2:18" s="3" customFormat="1">
      <c r="B49" s="8">
        <v>42947</v>
      </c>
      <c r="C49" s="11" t="s">
        <v>75</v>
      </c>
      <c r="D49" s="9" t="s">
        <v>63</v>
      </c>
      <c r="E49" s="10">
        <v>508.47</v>
      </c>
      <c r="F49" s="10">
        <f t="shared" si="0"/>
        <v>91.524600000000007</v>
      </c>
      <c r="G49" s="10">
        <f t="shared" si="1"/>
        <v>599.99459999999999</v>
      </c>
      <c r="H49" s="13">
        <v>3599.94</v>
      </c>
      <c r="I49" s="47">
        <v>6</v>
      </c>
      <c r="J49" s="39"/>
      <c r="K49" s="7"/>
      <c r="L49" s="7"/>
    </row>
    <row r="50" spans="2:18" s="3" customFormat="1">
      <c r="B50" s="8">
        <v>42947</v>
      </c>
      <c r="C50" s="11" t="s">
        <v>37</v>
      </c>
      <c r="D50" s="9" t="s">
        <v>12</v>
      </c>
      <c r="E50" s="10">
        <v>15.25</v>
      </c>
      <c r="F50" s="10">
        <f t="shared" si="0"/>
        <v>2.7450000000000001</v>
      </c>
      <c r="G50" s="10">
        <f t="shared" si="1"/>
        <v>17.995000000000001</v>
      </c>
      <c r="H50" s="13">
        <v>90</v>
      </c>
      <c r="I50" s="47">
        <v>5</v>
      </c>
      <c r="J50" s="39"/>
      <c r="K50" s="7"/>
      <c r="L50" s="7"/>
    </row>
    <row r="51" spans="2:18" s="3" customFormat="1">
      <c r="B51" s="8">
        <v>42947</v>
      </c>
      <c r="C51" s="11" t="s">
        <v>58</v>
      </c>
      <c r="D51" s="9" t="s">
        <v>40</v>
      </c>
      <c r="E51" s="10">
        <v>200</v>
      </c>
      <c r="F51" s="10">
        <f t="shared" si="0"/>
        <v>36</v>
      </c>
      <c r="G51" s="10">
        <f t="shared" si="1"/>
        <v>236</v>
      </c>
      <c r="H51" s="13">
        <v>944</v>
      </c>
      <c r="I51" s="47">
        <v>4</v>
      </c>
      <c r="J51" s="39"/>
      <c r="K51" s="7"/>
      <c r="L51" s="7"/>
    </row>
    <row r="52" spans="2:18" s="3" customFormat="1">
      <c r="B52" s="8">
        <v>42947</v>
      </c>
      <c r="C52" s="11" t="s">
        <v>66</v>
      </c>
      <c r="D52" s="9" t="s">
        <v>40</v>
      </c>
      <c r="E52" s="10">
        <v>33.9</v>
      </c>
      <c r="F52" s="10">
        <f t="shared" si="0"/>
        <v>6.1019999999999994</v>
      </c>
      <c r="G52" s="10">
        <f t="shared" si="1"/>
        <v>40.001999999999995</v>
      </c>
      <c r="H52" s="13">
        <v>240</v>
      </c>
      <c r="I52" s="47">
        <v>6</v>
      </c>
      <c r="J52" s="39"/>
      <c r="K52" s="7"/>
      <c r="L52" s="7"/>
    </row>
    <row r="53" spans="2:18" s="3" customFormat="1">
      <c r="B53" s="8">
        <v>42947</v>
      </c>
      <c r="C53" s="11" t="s">
        <v>90</v>
      </c>
      <c r="D53" s="9" t="s">
        <v>77</v>
      </c>
      <c r="E53" s="10">
        <v>1450</v>
      </c>
      <c r="F53" s="10">
        <f t="shared" si="0"/>
        <v>261</v>
      </c>
      <c r="G53" s="10">
        <f t="shared" si="1"/>
        <v>1711</v>
      </c>
      <c r="H53" s="13">
        <v>1711</v>
      </c>
      <c r="I53" s="47">
        <v>1</v>
      </c>
      <c r="J53" s="39"/>
      <c r="K53" s="7"/>
      <c r="L53" s="7"/>
    </row>
    <row r="54" spans="2:18" s="3" customFormat="1">
      <c r="B54" s="8">
        <v>42947</v>
      </c>
      <c r="C54" s="11" t="s">
        <v>16</v>
      </c>
      <c r="D54" s="9" t="s">
        <v>40</v>
      </c>
      <c r="E54" s="10">
        <v>59.32</v>
      </c>
      <c r="F54" s="10">
        <f t="shared" si="0"/>
        <v>10.6776</v>
      </c>
      <c r="G54" s="10">
        <f t="shared" si="1"/>
        <v>69.997600000000006</v>
      </c>
      <c r="H54" s="13">
        <v>280</v>
      </c>
      <c r="I54" s="47">
        <v>4</v>
      </c>
      <c r="J54" s="39"/>
      <c r="K54" s="7"/>
      <c r="L54" s="7"/>
    </row>
    <row r="55" spans="2:18" s="3" customFormat="1">
      <c r="B55" s="8">
        <v>42947</v>
      </c>
      <c r="C55" s="11" t="s">
        <v>70</v>
      </c>
      <c r="D55" s="9" t="s">
        <v>63</v>
      </c>
      <c r="E55" s="10">
        <v>150</v>
      </c>
      <c r="F55" s="10">
        <f t="shared" si="0"/>
        <v>27</v>
      </c>
      <c r="G55" s="10">
        <f t="shared" si="1"/>
        <v>177</v>
      </c>
      <c r="H55" s="13">
        <v>1770</v>
      </c>
      <c r="I55" s="47">
        <v>10</v>
      </c>
      <c r="J55" s="39"/>
      <c r="K55" s="7"/>
      <c r="L55" s="7"/>
    </row>
    <row r="56" spans="2:18" s="3" customFormat="1">
      <c r="B56" s="8">
        <v>42947</v>
      </c>
      <c r="C56" s="11" t="s">
        <v>105</v>
      </c>
      <c r="D56" s="9" t="s">
        <v>63</v>
      </c>
      <c r="E56" s="10">
        <v>175</v>
      </c>
      <c r="F56" s="10">
        <f t="shared" si="0"/>
        <v>31.5</v>
      </c>
      <c r="G56" s="10">
        <f t="shared" si="1"/>
        <v>206.5</v>
      </c>
      <c r="H56" s="13">
        <v>2478</v>
      </c>
      <c r="I56" s="47">
        <v>12</v>
      </c>
      <c r="J56" s="39"/>
      <c r="K56" s="7"/>
      <c r="L56" s="7"/>
    </row>
    <row r="57" spans="2:18" s="3" customFormat="1">
      <c r="B57" s="8">
        <v>42947</v>
      </c>
      <c r="C57" s="11" t="s">
        <v>86</v>
      </c>
      <c r="D57" s="9" t="s">
        <v>12</v>
      </c>
      <c r="E57" s="10">
        <v>610.16999999999996</v>
      </c>
      <c r="F57" s="10">
        <f t="shared" si="0"/>
        <v>109.83059999999999</v>
      </c>
      <c r="G57" s="10">
        <f t="shared" si="1"/>
        <v>720.00059999999996</v>
      </c>
      <c r="H57" s="13">
        <v>5760</v>
      </c>
      <c r="I57" s="47">
        <v>8</v>
      </c>
      <c r="J57" s="39"/>
      <c r="K57" s="7"/>
      <c r="L57" s="7"/>
    </row>
    <row r="58" spans="2:18" s="3" customFormat="1" ht="15" customHeight="1">
      <c r="B58" s="8">
        <v>42947</v>
      </c>
      <c r="C58" s="11" t="s">
        <v>28</v>
      </c>
      <c r="D58" s="9" t="s">
        <v>11</v>
      </c>
      <c r="E58" s="10">
        <v>423.73</v>
      </c>
      <c r="F58" s="10">
        <f t="shared" si="0"/>
        <v>76.2714</v>
      </c>
      <c r="G58" s="10">
        <f t="shared" si="1"/>
        <v>500.00139999999999</v>
      </c>
      <c r="H58" s="13">
        <v>3000</v>
      </c>
      <c r="I58" s="47">
        <v>6</v>
      </c>
      <c r="J58" s="39"/>
      <c r="K58" s="7"/>
      <c r="L58" s="7"/>
      <c r="N58" s="17"/>
      <c r="O58" s="18"/>
      <c r="P58" s="19"/>
      <c r="Q58" s="20"/>
      <c r="R58" s="21"/>
    </row>
    <row r="59" spans="2:18" s="3" customFormat="1" ht="13.5" customHeight="1">
      <c r="B59" s="8">
        <v>42947</v>
      </c>
      <c r="C59" s="11" t="s">
        <v>9</v>
      </c>
      <c r="D59" s="9" t="s">
        <v>54</v>
      </c>
      <c r="E59" s="10">
        <v>45.76</v>
      </c>
      <c r="F59" s="10">
        <f t="shared" si="0"/>
        <v>8.2367999999999988</v>
      </c>
      <c r="G59" s="10">
        <f t="shared" si="1"/>
        <v>53.996799999999993</v>
      </c>
      <c r="H59" s="13">
        <v>216</v>
      </c>
      <c r="I59" s="47">
        <v>4</v>
      </c>
      <c r="J59" s="39"/>
      <c r="K59" s="7"/>
      <c r="L59" s="7"/>
      <c r="N59" s="22"/>
      <c r="O59" s="22"/>
      <c r="P59" s="23"/>
      <c r="Q59" s="23"/>
      <c r="R59" s="23"/>
    </row>
    <row r="60" spans="2:18" s="3" customFormat="1" ht="16.5" customHeight="1">
      <c r="B60" s="8">
        <v>42947</v>
      </c>
      <c r="C60" s="11" t="s">
        <v>48</v>
      </c>
      <c r="D60" s="9" t="s">
        <v>40</v>
      </c>
      <c r="E60" s="10">
        <v>41</v>
      </c>
      <c r="F60" s="10">
        <f t="shared" si="0"/>
        <v>7.38</v>
      </c>
      <c r="G60" s="10">
        <f t="shared" si="1"/>
        <v>48.38</v>
      </c>
      <c r="H60" s="13">
        <v>33866</v>
      </c>
      <c r="I60" s="47">
        <v>700</v>
      </c>
      <c r="J60" s="39"/>
      <c r="K60" s="7"/>
      <c r="L60" s="7"/>
      <c r="N60" s="22"/>
      <c r="O60" s="22"/>
      <c r="P60" s="23"/>
      <c r="Q60" s="23"/>
      <c r="R60" s="23"/>
    </row>
    <row r="61" spans="2:18" s="3" customFormat="1" ht="15.75" customHeight="1">
      <c r="B61" s="8">
        <v>42947</v>
      </c>
      <c r="C61" s="11" t="s">
        <v>49</v>
      </c>
      <c r="D61" s="9" t="s">
        <v>40</v>
      </c>
      <c r="E61" s="10">
        <v>51</v>
      </c>
      <c r="F61" s="10">
        <f t="shared" si="0"/>
        <v>9.18</v>
      </c>
      <c r="G61" s="10">
        <f t="shared" si="1"/>
        <v>60.18</v>
      </c>
      <c r="H61" s="13">
        <v>42126</v>
      </c>
      <c r="I61" s="47">
        <v>700</v>
      </c>
      <c r="J61" s="39"/>
      <c r="K61" s="7"/>
      <c r="L61" s="7"/>
      <c r="N61" s="22"/>
      <c r="O61" s="22"/>
      <c r="P61" s="23"/>
      <c r="Q61" s="24"/>
      <c r="R61" s="23"/>
    </row>
    <row r="62" spans="2:18" s="3" customFormat="1" ht="18" customHeight="1">
      <c r="B62" s="8">
        <v>42947</v>
      </c>
      <c r="C62" s="11" t="s">
        <v>64</v>
      </c>
      <c r="D62" s="9" t="s">
        <v>63</v>
      </c>
      <c r="E62" s="10">
        <v>162.71</v>
      </c>
      <c r="F62" s="10">
        <f t="shared" si="0"/>
        <v>29.287800000000001</v>
      </c>
      <c r="G62" s="10">
        <f t="shared" si="1"/>
        <v>191.99780000000001</v>
      </c>
      <c r="H62" s="13">
        <v>768</v>
      </c>
      <c r="I62" s="47">
        <v>4</v>
      </c>
      <c r="J62" s="39"/>
      <c r="K62" s="7"/>
      <c r="L62" s="7"/>
      <c r="N62" s="22"/>
      <c r="O62" s="22"/>
      <c r="P62" s="23"/>
      <c r="Q62" s="23"/>
      <c r="R62" s="23"/>
    </row>
    <row r="63" spans="2:18" s="3" customFormat="1" ht="18" customHeight="1">
      <c r="B63" s="8">
        <v>42947</v>
      </c>
      <c r="C63" s="11" t="s">
        <v>87</v>
      </c>
      <c r="D63" s="9" t="s">
        <v>40</v>
      </c>
      <c r="E63" s="10">
        <v>518.64</v>
      </c>
      <c r="F63" s="10">
        <f t="shared" si="0"/>
        <v>93.355199999999996</v>
      </c>
      <c r="G63" s="10">
        <f t="shared" si="1"/>
        <v>611.99519999999995</v>
      </c>
      <c r="H63" s="13">
        <v>3672</v>
      </c>
      <c r="I63" s="47">
        <v>6</v>
      </c>
      <c r="J63" s="39"/>
      <c r="K63" s="7"/>
      <c r="L63" s="7"/>
      <c r="N63" s="23"/>
      <c r="O63" s="23"/>
      <c r="P63" s="23"/>
      <c r="Q63" s="23"/>
      <c r="R63" s="23"/>
    </row>
    <row r="64" spans="2:18" s="3" customFormat="1" ht="18.75" customHeight="1">
      <c r="B64" s="8">
        <v>42947</v>
      </c>
      <c r="C64" s="11" t="s">
        <v>36</v>
      </c>
      <c r="D64" s="9" t="s">
        <v>40</v>
      </c>
      <c r="E64" s="10">
        <v>29.66</v>
      </c>
      <c r="F64" s="10">
        <f t="shared" si="0"/>
        <v>5.3388</v>
      </c>
      <c r="G64" s="10">
        <f t="shared" si="1"/>
        <v>34.998800000000003</v>
      </c>
      <c r="H64" s="13">
        <v>140</v>
      </c>
      <c r="I64" s="47">
        <v>4</v>
      </c>
      <c r="J64" s="39"/>
      <c r="K64" s="7"/>
      <c r="L64" s="7"/>
      <c r="N64" s="23"/>
      <c r="O64" s="23"/>
      <c r="P64" s="23"/>
      <c r="Q64" s="25"/>
      <c r="R64" s="23"/>
    </row>
    <row r="65" spans="2:18" s="3" customFormat="1" ht="19.5" customHeight="1">
      <c r="B65" s="8">
        <v>42947</v>
      </c>
      <c r="C65" s="11" t="s">
        <v>78</v>
      </c>
      <c r="D65" s="9" t="s">
        <v>40</v>
      </c>
      <c r="E65" s="10">
        <v>13.56</v>
      </c>
      <c r="F65" s="10">
        <f t="shared" si="0"/>
        <v>2.4407999999999999</v>
      </c>
      <c r="G65" s="10">
        <f t="shared" si="1"/>
        <v>16.000800000000002</v>
      </c>
      <c r="H65" s="13">
        <v>128</v>
      </c>
      <c r="I65" s="47">
        <v>8</v>
      </c>
      <c r="J65" s="39"/>
      <c r="K65" s="7"/>
      <c r="L65" s="7"/>
      <c r="N65" s="26"/>
      <c r="O65" s="23"/>
      <c r="P65" s="23"/>
      <c r="Q65" s="23"/>
      <c r="R65" s="23"/>
    </row>
    <row r="66" spans="2:18" s="3" customFormat="1" ht="16.5" customHeight="1">
      <c r="B66" s="8">
        <v>42947</v>
      </c>
      <c r="C66" s="11" t="s">
        <v>8</v>
      </c>
      <c r="D66" s="9" t="s">
        <v>40</v>
      </c>
      <c r="E66" s="10">
        <v>10.17</v>
      </c>
      <c r="F66" s="10">
        <f t="shared" si="0"/>
        <v>1.8306</v>
      </c>
      <c r="G66" s="10">
        <f t="shared" si="1"/>
        <v>12.0006</v>
      </c>
      <c r="H66" s="13">
        <v>240</v>
      </c>
      <c r="I66" s="47">
        <v>20</v>
      </c>
      <c r="J66" s="39"/>
      <c r="K66" s="7"/>
      <c r="L66" s="7"/>
      <c r="N66" s="23"/>
      <c r="O66" s="23"/>
      <c r="P66" s="23"/>
      <c r="Q66" s="23"/>
      <c r="R66" s="23"/>
    </row>
    <row r="67" spans="2:18" s="3" customFormat="1" ht="16.5" customHeight="1">
      <c r="B67" s="8">
        <v>42947</v>
      </c>
      <c r="C67" s="11" t="s">
        <v>61</v>
      </c>
      <c r="D67" s="9" t="s">
        <v>42</v>
      </c>
      <c r="E67" s="10">
        <v>195.25</v>
      </c>
      <c r="F67" s="10">
        <f t="shared" si="0"/>
        <v>35.144999999999996</v>
      </c>
      <c r="G67" s="10">
        <f t="shared" ref="G67:G125" si="2">E67+F67</f>
        <v>230.39499999999998</v>
      </c>
      <c r="H67" s="13">
        <v>23040</v>
      </c>
      <c r="I67" s="47">
        <v>100</v>
      </c>
      <c r="J67" s="39"/>
      <c r="K67" s="7"/>
      <c r="L67" s="7"/>
      <c r="N67" s="23"/>
      <c r="O67" s="23"/>
      <c r="P67" s="23"/>
      <c r="Q67" s="23"/>
      <c r="R67" s="23"/>
    </row>
    <row r="68" spans="2:18" s="3" customFormat="1" ht="19.5" customHeight="1">
      <c r="B68" s="8">
        <v>42947</v>
      </c>
      <c r="C68" s="11" t="s">
        <v>62</v>
      </c>
      <c r="D68" s="9" t="s">
        <v>42</v>
      </c>
      <c r="E68" s="10">
        <v>194.92</v>
      </c>
      <c r="F68" s="10">
        <f t="shared" ref="F68:F126" si="3">E68*18%</f>
        <v>35.085599999999999</v>
      </c>
      <c r="G68" s="10">
        <f t="shared" si="2"/>
        <v>230.00559999999999</v>
      </c>
      <c r="H68" s="13">
        <v>1150.05</v>
      </c>
      <c r="I68" s="47">
        <v>5</v>
      </c>
      <c r="J68" s="39"/>
      <c r="K68" s="7"/>
      <c r="L68" s="7"/>
      <c r="N68" s="23"/>
      <c r="O68" s="23"/>
      <c r="P68" s="23"/>
      <c r="Q68" s="27"/>
      <c r="R68" s="23"/>
    </row>
    <row r="69" spans="2:18" s="3" customFormat="1" ht="18" customHeight="1">
      <c r="B69" s="8">
        <v>42947</v>
      </c>
      <c r="C69" s="11" t="s">
        <v>34</v>
      </c>
      <c r="D69" s="9" t="s">
        <v>41</v>
      </c>
      <c r="E69" s="10">
        <v>598</v>
      </c>
      <c r="F69" s="10">
        <f t="shared" si="3"/>
        <v>107.64</v>
      </c>
      <c r="G69" s="10">
        <f>E69+F69</f>
        <v>705.64</v>
      </c>
      <c r="H69" s="13">
        <v>42338.400000000001</v>
      </c>
      <c r="I69" s="47">
        <v>60</v>
      </c>
      <c r="J69" s="39"/>
      <c r="K69" s="7"/>
      <c r="L69" s="7"/>
      <c r="N69" s="23"/>
      <c r="O69" s="23"/>
      <c r="P69" s="23"/>
      <c r="Q69" s="23"/>
      <c r="R69" s="23"/>
    </row>
    <row r="70" spans="2:18" s="3" customFormat="1" ht="18" customHeight="1">
      <c r="B70" s="8">
        <v>42947</v>
      </c>
      <c r="C70" s="11" t="s">
        <v>29</v>
      </c>
      <c r="D70" s="9" t="s">
        <v>42</v>
      </c>
      <c r="E70" s="10">
        <v>2584.75</v>
      </c>
      <c r="F70" s="10">
        <f t="shared" si="3"/>
        <v>465.255</v>
      </c>
      <c r="G70" s="10">
        <f t="shared" si="2"/>
        <v>3050.0050000000001</v>
      </c>
      <c r="H70" s="13">
        <v>30500.01</v>
      </c>
      <c r="I70" s="47">
        <v>10</v>
      </c>
      <c r="J70" s="39"/>
      <c r="K70" s="7"/>
      <c r="L70" s="7"/>
      <c r="N70" s="23"/>
      <c r="O70" s="23"/>
      <c r="P70" s="23"/>
      <c r="Q70" s="23"/>
      <c r="R70" s="23"/>
    </row>
    <row r="71" spans="2:18" s="3" customFormat="1" ht="20.25" customHeight="1">
      <c r="B71" s="8">
        <v>42947</v>
      </c>
      <c r="C71" s="11" t="s">
        <v>60</v>
      </c>
      <c r="D71" s="9" t="s">
        <v>40</v>
      </c>
      <c r="E71" s="10">
        <v>270.83</v>
      </c>
      <c r="F71" s="10">
        <f t="shared" si="3"/>
        <v>48.749399999999994</v>
      </c>
      <c r="G71" s="10">
        <f t="shared" si="2"/>
        <v>319.57939999999996</v>
      </c>
      <c r="H71" s="13">
        <v>47937</v>
      </c>
      <c r="I71" s="47">
        <v>150</v>
      </c>
      <c r="J71" s="39"/>
      <c r="K71" s="7"/>
      <c r="L71" s="7"/>
      <c r="N71" s="28"/>
      <c r="O71" s="23"/>
      <c r="P71" s="23"/>
      <c r="Q71" s="29"/>
      <c r="R71" s="23"/>
    </row>
    <row r="72" spans="2:18" s="3" customFormat="1" ht="21">
      <c r="B72" s="8">
        <v>42947</v>
      </c>
      <c r="C72" s="11" t="s">
        <v>14</v>
      </c>
      <c r="D72" s="9" t="s">
        <v>40</v>
      </c>
      <c r="E72" s="10">
        <v>414.41</v>
      </c>
      <c r="F72" s="10">
        <f t="shared" si="3"/>
        <v>74.593800000000002</v>
      </c>
      <c r="G72" s="10">
        <f t="shared" si="2"/>
        <v>489.00380000000001</v>
      </c>
      <c r="H72" s="13">
        <v>4401</v>
      </c>
      <c r="I72" s="47">
        <v>9</v>
      </c>
      <c r="J72" s="39"/>
      <c r="K72" s="7"/>
      <c r="L72" s="7"/>
      <c r="N72" s="23"/>
      <c r="O72" s="23"/>
      <c r="P72" s="23"/>
      <c r="Q72" s="23"/>
      <c r="R72" s="23"/>
    </row>
    <row r="73" spans="2:18" s="3" customFormat="1" ht="18" customHeight="1">
      <c r="B73" s="8">
        <v>42947</v>
      </c>
      <c r="C73" s="11" t="s">
        <v>33</v>
      </c>
      <c r="D73" s="9" t="s">
        <v>11</v>
      </c>
      <c r="E73" s="10">
        <v>111.86</v>
      </c>
      <c r="F73" s="10">
        <f t="shared" si="3"/>
        <v>20.134799999999998</v>
      </c>
      <c r="G73" s="10">
        <f t="shared" si="2"/>
        <v>131.9948</v>
      </c>
      <c r="H73" s="13">
        <v>1583.88</v>
      </c>
      <c r="I73" s="47">
        <v>12</v>
      </c>
      <c r="J73" s="39"/>
      <c r="K73" s="7"/>
      <c r="L73" s="7"/>
      <c r="N73" s="23"/>
      <c r="O73" s="23"/>
      <c r="P73" s="23"/>
      <c r="Q73" s="23"/>
      <c r="R73" s="23"/>
    </row>
    <row r="74" spans="2:18" s="3" customFormat="1" ht="22.5" customHeight="1">
      <c r="B74" s="8">
        <v>42947</v>
      </c>
      <c r="C74" s="11" t="s">
        <v>69</v>
      </c>
      <c r="D74" s="9" t="s">
        <v>11</v>
      </c>
      <c r="E74" s="10">
        <v>275.42</v>
      </c>
      <c r="F74" s="10">
        <f t="shared" si="3"/>
        <v>49.575600000000001</v>
      </c>
      <c r="G74" s="10">
        <f t="shared" si="2"/>
        <v>324.99560000000002</v>
      </c>
      <c r="H74" s="13">
        <v>1300</v>
      </c>
      <c r="I74" s="47">
        <v>4</v>
      </c>
      <c r="J74" s="39"/>
      <c r="K74" s="7"/>
      <c r="L74" s="7"/>
      <c r="N74" s="23"/>
      <c r="O74" s="23"/>
      <c r="P74" s="23"/>
      <c r="Q74" s="30"/>
      <c r="R74" s="23"/>
    </row>
    <row r="75" spans="2:18" s="3" customFormat="1" ht="15.75" customHeight="1">
      <c r="B75" s="8">
        <v>42947</v>
      </c>
      <c r="C75" s="11" t="s">
        <v>39</v>
      </c>
      <c r="D75" s="9" t="s">
        <v>40</v>
      </c>
      <c r="E75" s="10">
        <v>12.71</v>
      </c>
      <c r="F75" s="10">
        <f t="shared" si="3"/>
        <v>2.2878000000000003</v>
      </c>
      <c r="G75" s="10">
        <f t="shared" si="2"/>
        <v>14.997800000000002</v>
      </c>
      <c r="H75" s="13">
        <v>45</v>
      </c>
      <c r="I75" s="47">
        <v>3</v>
      </c>
      <c r="J75" s="39"/>
      <c r="K75" s="7"/>
      <c r="L75" s="7"/>
      <c r="N75" s="23"/>
      <c r="O75" s="23"/>
      <c r="P75" s="23"/>
      <c r="Q75" s="23"/>
      <c r="R75" s="23"/>
    </row>
    <row r="76" spans="2:18" s="3" customFormat="1">
      <c r="B76" s="8">
        <v>42947</v>
      </c>
      <c r="C76" s="11" t="s">
        <v>31</v>
      </c>
      <c r="D76" s="9" t="s">
        <v>40</v>
      </c>
      <c r="E76" s="10">
        <v>15.25</v>
      </c>
      <c r="F76" s="10">
        <f t="shared" si="3"/>
        <v>2.7450000000000001</v>
      </c>
      <c r="G76" s="10">
        <f t="shared" si="2"/>
        <v>17.995000000000001</v>
      </c>
      <c r="H76" s="13">
        <v>1080</v>
      </c>
      <c r="I76" s="47">
        <v>60</v>
      </c>
      <c r="J76" s="39"/>
      <c r="K76" s="7"/>
      <c r="L76" s="7"/>
    </row>
    <row r="77" spans="2:18" s="3" customFormat="1" ht="15.75" customHeight="1">
      <c r="B77" s="8">
        <v>42947</v>
      </c>
      <c r="C77" s="11" t="s">
        <v>56</v>
      </c>
      <c r="D77" s="9" t="s">
        <v>57</v>
      </c>
      <c r="E77" s="10">
        <v>1483.05</v>
      </c>
      <c r="F77" s="10">
        <f t="shared" si="3"/>
        <v>266.94899999999996</v>
      </c>
      <c r="G77" s="10">
        <f t="shared" si="2"/>
        <v>1749.9989999999998</v>
      </c>
      <c r="H77" s="13">
        <v>5250</v>
      </c>
      <c r="I77" s="47">
        <v>3</v>
      </c>
      <c r="J77" s="39"/>
      <c r="K77" s="7"/>
      <c r="L77" s="7"/>
    </row>
    <row r="78" spans="2:18" s="3" customFormat="1">
      <c r="B78" s="8">
        <v>42947</v>
      </c>
      <c r="C78" s="11" t="s">
        <v>73</v>
      </c>
      <c r="D78" s="9" t="s">
        <v>40</v>
      </c>
      <c r="E78" s="10">
        <v>32.200000000000003</v>
      </c>
      <c r="F78" s="10">
        <f t="shared" si="3"/>
        <v>5.7960000000000003</v>
      </c>
      <c r="G78" s="10">
        <f t="shared" si="2"/>
        <v>37.996000000000002</v>
      </c>
      <c r="H78" s="13">
        <v>3800</v>
      </c>
      <c r="I78" s="47">
        <v>100</v>
      </c>
      <c r="J78" s="39"/>
      <c r="K78" s="7"/>
      <c r="L78" s="7"/>
    </row>
    <row r="79" spans="2:18" s="3" customFormat="1">
      <c r="B79" s="8">
        <v>42947</v>
      </c>
      <c r="C79" s="11" t="s">
        <v>35</v>
      </c>
      <c r="D79" s="9" t="s">
        <v>41</v>
      </c>
      <c r="E79" s="10">
        <v>390</v>
      </c>
      <c r="F79" s="10">
        <f t="shared" si="3"/>
        <v>70.2</v>
      </c>
      <c r="G79" s="10">
        <f t="shared" si="2"/>
        <v>460.2</v>
      </c>
      <c r="H79" s="13">
        <v>5522.4</v>
      </c>
      <c r="I79" s="47">
        <v>12</v>
      </c>
      <c r="J79" s="39"/>
      <c r="K79" s="7"/>
      <c r="L79" s="7"/>
    </row>
    <row r="80" spans="2:18" s="3" customFormat="1">
      <c r="B80" s="8">
        <v>42947</v>
      </c>
      <c r="C80" s="11" t="s">
        <v>136</v>
      </c>
      <c r="D80" s="9" t="s">
        <v>12</v>
      </c>
      <c r="E80" s="10">
        <v>1059.32</v>
      </c>
      <c r="F80" s="10">
        <f t="shared" si="3"/>
        <v>190.67759999999998</v>
      </c>
      <c r="G80" s="10">
        <f t="shared" si="2"/>
        <v>1249.9975999999999</v>
      </c>
      <c r="H80" s="13">
        <v>1250</v>
      </c>
      <c r="I80" s="47">
        <v>1</v>
      </c>
      <c r="J80" s="39"/>
      <c r="K80" s="7"/>
      <c r="L80" s="7"/>
    </row>
    <row r="81" spans="2:12" s="3" customFormat="1">
      <c r="B81" s="8">
        <v>42947</v>
      </c>
      <c r="C81" s="11" t="s">
        <v>138</v>
      </c>
      <c r="D81" s="9" t="s">
        <v>40</v>
      </c>
      <c r="E81" s="10">
        <v>7.5</v>
      </c>
      <c r="F81" s="10">
        <f t="shared" si="3"/>
        <v>1.3499999999999999</v>
      </c>
      <c r="G81" s="10">
        <f t="shared" si="2"/>
        <v>8.85</v>
      </c>
      <c r="H81" s="13">
        <v>8850</v>
      </c>
      <c r="I81" s="47">
        <v>1000</v>
      </c>
      <c r="J81" s="39"/>
      <c r="K81" s="7"/>
      <c r="L81" s="7"/>
    </row>
    <row r="82" spans="2:12" s="3" customFormat="1">
      <c r="B82" s="8">
        <v>42947</v>
      </c>
      <c r="C82" s="11" t="s">
        <v>139</v>
      </c>
      <c r="D82" s="9" t="s">
        <v>40</v>
      </c>
      <c r="E82" s="10">
        <v>12</v>
      </c>
      <c r="F82" s="10">
        <f>E82*18%</f>
        <v>2.16</v>
      </c>
      <c r="G82" s="10">
        <f t="shared" si="2"/>
        <v>14.16</v>
      </c>
      <c r="H82" s="13">
        <v>14160</v>
      </c>
      <c r="I82" s="47">
        <v>1000</v>
      </c>
      <c r="J82" s="39"/>
      <c r="K82" s="7"/>
      <c r="L82" s="7"/>
    </row>
    <row r="83" spans="2:12" s="3" customFormat="1">
      <c r="B83" s="8">
        <v>42947</v>
      </c>
      <c r="C83" s="11" t="s">
        <v>25</v>
      </c>
      <c r="D83" s="9" t="s">
        <v>40</v>
      </c>
      <c r="E83" s="10">
        <v>4</v>
      </c>
      <c r="F83" s="10">
        <f t="shared" si="3"/>
        <v>0.72</v>
      </c>
      <c r="G83" s="10">
        <f t="shared" si="2"/>
        <v>4.72</v>
      </c>
      <c r="H83" s="13">
        <v>9440</v>
      </c>
      <c r="I83" s="47">
        <v>2000</v>
      </c>
      <c r="J83" s="39"/>
      <c r="K83" s="7"/>
      <c r="L83" s="7"/>
    </row>
    <row r="84" spans="2:12" s="3" customFormat="1">
      <c r="B84" s="8">
        <v>42947</v>
      </c>
      <c r="C84" s="11" t="s">
        <v>50</v>
      </c>
      <c r="D84" s="9" t="s">
        <v>12</v>
      </c>
      <c r="E84" s="10">
        <v>860.17</v>
      </c>
      <c r="F84" s="10">
        <f t="shared" si="3"/>
        <v>154.83059999999998</v>
      </c>
      <c r="G84" s="10">
        <f t="shared" si="2"/>
        <v>1015.0006</v>
      </c>
      <c r="H84" s="13">
        <v>2030</v>
      </c>
      <c r="I84" s="47">
        <v>2</v>
      </c>
      <c r="J84" s="39"/>
      <c r="K84" s="7"/>
      <c r="L84" s="7"/>
    </row>
    <row r="85" spans="2:12" s="3" customFormat="1">
      <c r="B85" s="8">
        <v>42947</v>
      </c>
      <c r="C85" s="11" t="s">
        <v>51</v>
      </c>
      <c r="D85" s="9" t="s">
        <v>12</v>
      </c>
      <c r="E85" s="10">
        <v>216.1</v>
      </c>
      <c r="F85" s="10">
        <f t="shared" si="3"/>
        <v>38.897999999999996</v>
      </c>
      <c r="G85" s="10">
        <f t="shared" si="2"/>
        <v>254.99799999999999</v>
      </c>
      <c r="H85" s="13">
        <v>255</v>
      </c>
      <c r="I85" s="47">
        <v>1</v>
      </c>
      <c r="J85" s="39"/>
      <c r="K85" s="7"/>
      <c r="L85" s="7"/>
    </row>
    <row r="86" spans="2:12" s="3" customFormat="1">
      <c r="B86" s="8">
        <v>42947</v>
      </c>
      <c r="C86" s="11" t="s">
        <v>43</v>
      </c>
      <c r="D86" s="9" t="s">
        <v>12</v>
      </c>
      <c r="E86" s="10">
        <v>1296.6099999999999</v>
      </c>
      <c r="F86" s="10">
        <f t="shared" si="3"/>
        <v>233.38979999999998</v>
      </c>
      <c r="G86" s="10">
        <f t="shared" si="2"/>
        <v>1529.9997999999998</v>
      </c>
      <c r="H86" s="13">
        <v>1530</v>
      </c>
      <c r="I86" s="47">
        <v>1</v>
      </c>
      <c r="J86" s="40"/>
      <c r="K86" s="7"/>
      <c r="L86" s="7"/>
    </row>
    <row r="87" spans="2:12" s="3" customFormat="1">
      <c r="B87" s="8">
        <v>42947</v>
      </c>
      <c r="C87" s="11" t="s">
        <v>23</v>
      </c>
      <c r="D87" s="9" t="s">
        <v>40</v>
      </c>
      <c r="E87" s="10">
        <v>169.49</v>
      </c>
      <c r="F87" s="10">
        <f t="shared" si="3"/>
        <v>30.508200000000002</v>
      </c>
      <c r="G87" s="10">
        <f t="shared" si="2"/>
        <v>199.9982</v>
      </c>
      <c r="H87" s="13">
        <v>2200</v>
      </c>
      <c r="I87" s="47">
        <v>11</v>
      </c>
      <c r="J87" s="41"/>
      <c r="K87" s="5"/>
      <c r="L87" s="5"/>
    </row>
    <row r="88" spans="2:12" s="3" customFormat="1">
      <c r="B88" s="8">
        <v>42947</v>
      </c>
      <c r="C88" s="11" t="s">
        <v>44</v>
      </c>
      <c r="D88" s="9" t="s">
        <v>11</v>
      </c>
      <c r="E88" s="10">
        <v>237.29</v>
      </c>
      <c r="F88" s="10">
        <f t="shared" si="3"/>
        <v>42.712199999999996</v>
      </c>
      <c r="G88" s="10">
        <f t="shared" si="2"/>
        <v>280.00220000000002</v>
      </c>
      <c r="H88" s="13">
        <v>1400</v>
      </c>
      <c r="I88" s="47">
        <v>5</v>
      </c>
      <c r="J88" s="41"/>
    </row>
    <row r="89" spans="2:12" s="3" customFormat="1">
      <c r="B89" s="8">
        <v>42947</v>
      </c>
      <c r="C89" s="11" t="s">
        <v>32</v>
      </c>
      <c r="D89" s="9" t="s">
        <v>40</v>
      </c>
      <c r="E89" s="10">
        <v>26.27</v>
      </c>
      <c r="F89" s="10">
        <f t="shared" si="3"/>
        <v>4.7286000000000001</v>
      </c>
      <c r="G89" s="10">
        <f t="shared" si="2"/>
        <v>30.9986</v>
      </c>
      <c r="H89" s="13">
        <v>341</v>
      </c>
      <c r="I89" s="47">
        <v>11</v>
      </c>
      <c r="J89" s="41"/>
    </row>
    <row r="90" spans="2:12" s="3" customFormat="1">
      <c r="B90" s="8">
        <v>42947</v>
      </c>
      <c r="C90" s="11" t="s">
        <v>46</v>
      </c>
      <c r="D90" s="9" t="s">
        <v>47</v>
      </c>
      <c r="E90" s="10">
        <v>53.39</v>
      </c>
      <c r="F90" s="10">
        <f t="shared" si="3"/>
        <v>9.610199999999999</v>
      </c>
      <c r="G90" s="10">
        <f t="shared" si="2"/>
        <v>63.0002</v>
      </c>
      <c r="H90" s="13">
        <v>630</v>
      </c>
      <c r="I90" s="47">
        <v>10</v>
      </c>
      <c r="J90" s="41"/>
    </row>
    <row r="91" spans="2:12" s="3" customFormat="1">
      <c r="B91" s="8">
        <v>42947</v>
      </c>
      <c r="C91" s="11" t="s">
        <v>13</v>
      </c>
      <c r="D91" s="9" t="s">
        <v>40</v>
      </c>
      <c r="E91" s="10">
        <v>96.61</v>
      </c>
      <c r="F91" s="10">
        <f t="shared" si="3"/>
        <v>17.389799999999997</v>
      </c>
      <c r="G91" s="10">
        <f t="shared" si="2"/>
        <v>113.99979999999999</v>
      </c>
      <c r="H91" s="13">
        <v>2280</v>
      </c>
      <c r="I91" s="47">
        <v>20</v>
      </c>
      <c r="J91" s="41"/>
    </row>
    <row r="92" spans="2:12" s="3" customFormat="1">
      <c r="B92" s="8">
        <v>42947</v>
      </c>
      <c r="C92" s="11" t="s">
        <v>102</v>
      </c>
      <c r="D92" s="9" t="s">
        <v>40</v>
      </c>
      <c r="E92" s="10">
        <v>3900</v>
      </c>
      <c r="F92" s="10">
        <f t="shared" si="3"/>
        <v>702</v>
      </c>
      <c r="G92" s="10">
        <f t="shared" si="2"/>
        <v>4602</v>
      </c>
      <c r="H92" s="13">
        <v>18408</v>
      </c>
      <c r="I92" s="47">
        <v>4</v>
      </c>
      <c r="J92" s="41"/>
    </row>
    <row r="93" spans="2:12" s="3" customFormat="1">
      <c r="B93" s="8">
        <v>42947</v>
      </c>
      <c r="C93" s="11" t="s">
        <v>101</v>
      </c>
      <c r="D93" s="9" t="s">
        <v>40</v>
      </c>
      <c r="E93" s="10">
        <v>3900</v>
      </c>
      <c r="F93" s="10">
        <f t="shared" si="3"/>
        <v>702</v>
      </c>
      <c r="G93" s="10">
        <f t="shared" si="2"/>
        <v>4602</v>
      </c>
      <c r="H93" s="13">
        <v>13806</v>
      </c>
      <c r="I93" s="47">
        <v>3</v>
      </c>
      <c r="J93" s="41"/>
    </row>
    <row r="94" spans="2:12" s="3" customFormat="1">
      <c r="B94" s="8">
        <v>42947</v>
      </c>
      <c r="C94" s="11" t="s">
        <v>100</v>
      </c>
      <c r="D94" s="9" t="s">
        <v>40</v>
      </c>
      <c r="E94" s="10">
        <v>3900</v>
      </c>
      <c r="F94" s="10">
        <f t="shared" si="3"/>
        <v>702</v>
      </c>
      <c r="G94" s="10">
        <f t="shared" si="2"/>
        <v>4602</v>
      </c>
      <c r="H94" s="13">
        <v>23010</v>
      </c>
      <c r="I94" s="47">
        <v>5</v>
      </c>
      <c r="J94" s="41"/>
    </row>
    <row r="95" spans="2:12" s="3" customFormat="1">
      <c r="B95" s="8">
        <v>42947</v>
      </c>
      <c r="C95" s="11" t="s">
        <v>103</v>
      </c>
      <c r="D95" s="9" t="s">
        <v>40</v>
      </c>
      <c r="E95" s="10">
        <v>3900</v>
      </c>
      <c r="F95" s="10">
        <f t="shared" si="3"/>
        <v>702</v>
      </c>
      <c r="G95" s="10">
        <f t="shared" si="2"/>
        <v>4602</v>
      </c>
      <c r="H95" s="13">
        <v>23010</v>
      </c>
      <c r="I95" s="47">
        <v>5</v>
      </c>
      <c r="J95" s="41"/>
    </row>
    <row r="96" spans="2:12" s="3" customFormat="1">
      <c r="B96" s="8">
        <v>42947</v>
      </c>
      <c r="C96" s="11" t="s">
        <v>111</v>
      </c>
      <c r="D96" s="9" t="s">
        <v>40</v>
      </c>
      <c r="E96" s="10">
        <v>8142</v>
      </c>
      <c r="F96" s="10">
        <f t="shared" si="3"/>
        <v>1465.56</v>
      </c>
      <c r="G96" s="10">
        <f t="shared" si="2"/>
        <v>9607.56</v>
      </c>
      <c r="H96" s="13">
        <v>38430.239999999998</v>
      </c>
      <c r="I96" s="47">
        <v>4</v>
      </c>
      <c r="J96" s="41"/>
    </row>
    <row r="97" spans="2:10" s="3" customFormat="1">
      <c r="B97" s="8">
        <v>42947</v>
      </c>
      <c r="C97" s="11" t="s">
        <v>109</v>
      </c>
      <c r="D97" s="9" t="s">
        <v>40</v>
      </c>
      <c r="E97" s="10">
        <v>8142</v>
      </c>
      <c r="F97" s="10">
        <f t="shared" si="3"/>
        <v>1465.56</v>
      </c>
      <c r="G97" s="10">
        <f t="shared" si="2"/>
        <v>9607.56</v>
      </c>
      <c r="H97" s="13">
        <v>28822.68</v>
      </c>
      <c r="I97" s="47">
        <v>3</v>
      </c>
      <c r="J97" s="41"/>
    </row>
    <row r="98" spans="2:10" s="3" customFormat="1">
      <c r="B98" s="8">
        <v>42947</v>
      </c>
      <c r="C98" s="11" t="s">
        <v>108</v>
      </c>
      <c r="D98" s="9" t="s">
        <v>40</v>
      </c>
      <c r="E98" s="10">
        <v>8142</v>
      </c>
      <c r="F98" s="10">
        <f t="shared" si="3"/>
        <v>1465.56</v>
      </c>
      <c r="G98" s="10">
        <f t="shared" si="2"/>
        <v>9607.56</v>
      </c>
      <c r="H98" s="13">
        <v>19215.12</v>
      </c>
      <c r="I98" s="47">
        <v>2</v>
      </c>
      <c r="J98" s="41"/>
    </row>
    <row r="99" spans="2:10" s="3" customFormat="1">
      <c r="B99" s="8">
        <v>42947</v>
      </c>
      <c r="C99" s="11" t="s">
        <v>110</v>
      </c>
      <c r="D99" s="9" t="s">
        <v>40</v>
      </c>
      <c r="E99" s="10">
        <v>8142</v>
      </c>
      <c r="F99" s="10">
        <f t="shared" si="3"/>
        <v>1465.56</v>
      </c>
      <c r="G99" s="10">
        <f t="shared" si="2"/>
        <v>9607.56</v>
      </c>
      <c r="H99" s="13">
        <v>28822.68</v>
      </c>
      <c r="I99" s="47">
        <v>3</v>
      </c>
      <c r="J99" s="41"/>
    </row>
    <row r="100" spans="2:10" s="3" customFormat="1">
      <c r="B100" s="8">
        <v>42947</v>
      </c>
      <c r="C100" s="11" t="s">
        <v>95</v>
      </c>
      <c r="D100" s="9" t="s">
        <v>40</v>
      </c>
      <c r="E100" s="10">
        <v>14262.71</v>
      </c>
      <c r="F100" s="10">
        <f t="shared" si="3"/>
        <v>2567.2877999999996</v>
      </c>
      <c r="G100" s="10">
        <f t="shared" si="2"/>
        <v>16829.997799999997</v>
      </c>
      <c r="H100" s="13">
        <v>50490</v>
      </c>
      <c r="I100" s="47">
        <v>3</v>
      </c>
      <c r="J100" s="41"/>
    </row>
    <row r="101" spans="2:10" s="3" customFormat="1">
      <c r="B101" s="8">
        <v>42947</v>
      </c>
      <c r="C101" s="11" t="s">
        <v>94</v>
      </c>
      <c r="D101" s="9" t="s">
        <v>40</v>
      </c>
      <c r="E101" s="10">
        <v>3360</v>
      </c>
      <c r="F101" s="10">
        <f t="shared" si="3"/>
        <v>604.79999999999995</v>
      </c>
      <c r="G101" s="10">
        <f t="shared" si="2"/>
        <v>3964.8</v>
      </c>
      <c r="H101" s="13">
        <v>7929.6</v>
      </c>
      <c r="I101" s="47">
        <v>2</v>
      </c>
      <c r="J101" s="41"/>
    </row>
    <row r="102" spans="2:10" s="3" customFormat="1">
      <c r="B102" s="8">
        <v>42947</v>
      </c>
      <c r="C102" s="11" t="s">
        <v>92</v>
      </c>
      <c r="D102" s="9" t="s">
        <v>40</v>
      </c>
      <c r="E102" s="10">
        <v>4950.8500000000004</v>
      </c>
      <c r="F102" s="10">
        <f t="shared" si="3"/>
        <v>891.15300000000002</v>
      </c>
      <c r="G102" s="10">
        <f t="shared" si="2"/>
        <v>5842.0030000000006</v>
      </c>
      <c r="H102" s="13">
        <v>29210</v>
      </c>
      <c r="I102" s="47">
        <v>5</v>
      </c>
      <c r="J102" s="41"/>
    </row>
    <row r="103" spans="2:10" s="3" customFormat="1">
      <c r="B103" s="8">
        <v>42947</v>
      </c>
      <c r="C103" s="11" t="s">
        <v>93</v>
      </c>
      <c r="D103" s="9" t="s">
        <v>40</v>
      </c>
      <c r="E103" s="10">
        <v>3227</v>
      </c>
      <c r="F103" s="10">
        <f t="shared" si="3"/>
        <v>580.86</v>
      </c>
      <c r="G103" s="10">
        <f t="shared" si="2"/>
        <v>3807.86</v>
      </c>
      <c r="H103" s="13">
        <v>3807.86</v>
      </c>
      <c r="I103" s="47">
        <v>1</v>
      </c>
      <c r="J103" s="41"/>
    </row>
    <row r="104" spans="2:10" s="3" customFormat="1">
      <c r="B104" s="8">
        <v>42947</v>
      </c>
      <c r="C104" s="11" t="s">
        <v>99</v>
      </c>
      <c r="D104" s="9" t="s">
        <v>40</v>
      </c>
      <c r="E104" s="10">
        <v>14262.71</v>
      </c>
      <c r="F104" s="10">
        <f t="shared" si="3"/>
        <v>2567.2877999999996</v>
      </c>
      <c r="G104" s="10">
        <f t="shared" si="2"/>
        <v>16829.997799999997</v>
      </c>
      <c r="H104" s="13">
        <v>16830</v>
      </c>
      <c r="I104" s="47">
        <v>1</v>
      </c>
      <c r="J104" s="41"/>
    </row>
    <row r="105" spans="2:10" s="3" customFormat="1">
      <c r="B105" s="8">
        <v>42947</v>
      </c>
      <c r="C105" s="11" t="s">
        <v>97</v>
      </c>
      <c r="D105" s="9" t="s">
        <v>40</v>
      </c>
      <c r="E105" s="10">
        <v>14262.71</v>
      </c>
      <c r="F105" s="10">
        <f t="shared" si="3"/>
        <v>2567.2877999999996</v>
      </c>
      <c r="G105" s="10">
        <f t="shared" si="2"/>
        <v>16829.997799999997</v>
      </c>
      <c r="H105" s="13">
        <v>16830</v>
      </c>
      <c r="I105" s="47">
        <v>1</v>
      </c>
      <c r="J105" s="41"/>
    </row>
    <row r="106" spans="2:10" s="3" customFormat="1">
      <c r="B106" s="8">
        <v>42947</v>
      </c>
      <c r="C106" s="11" t="s">
        <v>98</v>
      </c>
      <c r="D106" s="9" t="s">
        <v>40</v>
      </c>
      <c r="E106" s="10">
        <v>14262.71</v>
      </c>
      <c r="F106" s="10">
        <f t="shared" si="3"/>
        <v>2567.2877999999996</v>
      </c>
      <c r="G106" s="10">
        <f t="shared" si="2"/>
        <v>16829.997799999997</v>
      </c>
      <c r="H106" s="13">
        <v>16830</v>
      </c>
      <c r="I106" s="47">
        <v>1</v>
      </c>
      <c r="J106" s="41"/>
    </row>
    <row r="107" spans="2:10" s="3" customFormat="1">
      <c r="B107" s="8">
        <v>42947</v>
      </c>
      <c r="C107" s="11" t="s">
        <v>96</v>
      </c>
      <c r="D107" s="9" t="s">
        <v>40</v>
      </c>
      <c r="E107" s="10">
        <v>14262.71</v>
      </c>
      <c r="F107" s="10">
        <f t="shared" si="3"/>
        <v>2567.2877999999996</v>
      </c>
      <c r="G107" s="10">
        <f t="shared" si="2"/>
        <v>16829.997799999997</v>
      </c>
      <c r="H107" s="13">
        <v>16830</v>
      </c>
      <c r="I107" s="47">
        <v>1</v>
      </c>
      <c r="J107" s="41"/>
    </row>
    <row r="108" spans="2:10" s="3" customFormat="1">
      <c r="B108" s="8">
        <v>42947</v>
      </c>
      <c r="C108" s="11" t="s">
        <v>116</v>
      </c>
      <c r="D108" s="9" t="s">
        <v>40</v>
      </c>
      <c r="E108" s="10">
        <v>5052.54</v>
      </c>
      <c r="F108" s="10">
        <f t="shared" si="3"/>
        <v>909.45719999999994</v>
      </c>
      <c r="G108" s="10">
        <f t="shared" si="2"/>
        <v>5961.9971999999998</v>
      </c>
      <c r="H108" s="13">
        <v>5962</v>
      </c>
      <c r="I108" s="47">
        <v>1</v>
      </c>
      <c r="J108" s="41"/>
    </row>
    <row r="109" spans="2:10" s="3" customFormat="1">
      <c r="B109" s="8">
        <v>42947</v>
      </c>
      <c r="C109" s="11" t="s">
        <v>117</v>
      </c>
      <c r="D109" s="9" t="s">
        <v>40</v>
      </c>
      <c r="E109" s="10">
        <v>9200</v>
      </c>
      <c r="F109" s="10">
        <f t="shared" si="3"/>
        <v>1656</v>
      </c>
      <c r="G109" s="10">
        <f t="shared" si="2"/>
        <v>10856</v>
      </c>
      <c r="H109" s="13">
        <v>10856</v>
      </c>
      <c r="I109" s="47">
        <v>1</v>
      </c>
      <c r="J109" s="41"/>
    </row>
    <row r="110" spans="2:10" s="3" customFormat="1">
      <c r="B110" s="8">
        <v>42947</v>
      </c>
      <c r="C110" s="11" t="s">
        <v>118</v>
      </c>
      <c r="D110" s="9" t="s">
        <v>40</v>
      </c>
      <c r="E110" s="10">
        <v>9200</v>
      </c>
      <c r="F110" s="10">
        <f t="shared" si="3"/>
        <v>1656</v>
      </c>
      <c r="G110" s="10">
        <f t="shared" si="2"/>
        <v>10856</v>
      </c>
      <c r="H110" s="13">
        <v>10856</v>
      </c>
      <c r="I110" s="47">
        <v>1</v>
      </c>
      <c r="J110" s="41"/>
    </row>
    <row r="111" spans="2:10" s="3" customFormat="1">
      <c r="B111" s="8">
        <v>42947</v>
      </c>
      <c r="C111" s="11" t="s">
        <v>125</v>
      </c>
      <c r="D111" s="9" t="s">
        <v>40</v>
      </c>
      <c r="E111" s="10">
        <v>2398.31</v>
      </c>
      <c r="F111" s="10">
        <f t="shared" si="3"/>
        <v>431.69579999999996</v>
      </c>
      <c r="G111" s="10">
        <f t="shared" si="2"/>
        <v>2830.0057999999999</v>
      </c>
      <c r="H111" s="13">
        <v>8490.0300000000007</v>
      </c>
      <c r="I111" s="47">
        <v>3</v>
      </c>
      <c r="J111" s="41"/>
    </row>
    <row r="112" spans="2:10" s="3" customFormat="1">
      <c r="B112" s="8">
        <v>42947</v>
      </c>
      <c r="C112" s="11" t="s">
        <v>119</v>
      </c>
      <c r="D112" s="9" t="s">
        <v>40</v>
      </c>
      <c r="E112" s="10">
        <v>2799</v>
      </c>
      <c r="F112" s="10">
        <f t="shared" si="3"/>
        <v>503.82</v>
      </c>
      <c r="G112" s="10">
        <f t="shared" si="2"/>
        <v>3302.82</v>
      </c>
      <c r="H112" s="13">
        <v>9908.4599999999991</v>
      </c>
      <c r="I112" s="47">
        <v>3</v>
      </c>
      <c r="J112" s="41"/>
    </row>
    <row r="113" spans="2:14" s="3" customFormat="1">
      <c r="B113" s="8">
        <v>42947</v>
      </c>
      <c r="C113" s="11" t="s">
        <v>123</v>
      </c>
      <c r="D113" s="9" t="s">
        <v>40</v>
      </c>
      <c r="E113" s="10">
        <v>4000</v>
      </c>
      <c r="F113" s="10">
        <f t="shared" si="3"/>
        <v>720</v>
      </c>
      <c r="G113" s="10">
        <f t="shared" si="2"/>
        <v>4720</v>
      </c>
      <c r="H113" s="13">
        <v>4720</v>
      </c>
      <c r="I113" s="47">
        <v>1</v>
      </c>
      <c r="J113" s="41"/>
    </row>
    <row r="114" spans="2:14" s="3" customFormat="1">
      <c r="B114" s="8">
        <v>42947</v>
      </c>
      <c r="C114" s="11" t="s">
        <v>122</v>
      </c>
      <c r="D114" s="9" t="s">
        <v>40</v>
      </c>
      <c r="E114" s="10">
        <v>5125</v>
      </c>
      <c r="F114" s="10">
        <f t="shared" si="3"/>
        <v>922.5</v>
      </c>
      <c r="G114" s="10">
        <f t="shared" si="2"/>
        <v>6047.5</v>
      </c>
      <c r="H114" s="13">
        <v>6047.5</v>
      </c>
      <c r="I114" s="47">
        <v>1</v>
      </c>
      <c r="J114" s="41"/>
    </row>
    <row r="115" spans="2:14" s="3" customFormat="1">
      <c r="B115" s="8">
        <v>42947</v>
      </c>
      <c r="C115" s="11" t="s">
        <v>121</v>
      </c>
      <c r="D115" s="9" t="s">
        <v>40</v>
      </c>
      <c r="E115" s="10">
        <v>5125</v>
      </c>
      <c r="F115" s="10">
        <f t="shared" si="3"/>
        <v>922.5</v>
      </c>
      <c r="G115" s="10">
        <f t="shared" si="2"/>
        <v>6047.5</v>
      </c>
      <c r="H115" s="13">
        <v>12095</v>
      </c>
      <c r="I115" s="47">
        <v>2</v>
      </c>
      <c r="J115" s="41"/>
    </row>
    <row r="116" spans="2:14" s="3" customFormat="1">
      <c r="B116" s="8">
        <v>42947</v>
      </c>
      <c r="C116" s="11" t="s">
        <v>120</v>
      </c>
      <c r="D116" s="9" t="s">
        <v>40</v>
      </c>
      <c r="E116" s="10">
        <v>5125</v>
      </c>
      <c r="F116" s="10">
        <f t="shared" si="3"/>
        <v>922.5</v>
      </c>
      <c r="G116" s="10">
        <f t="shared" si="2"/>
        <v>6047.5</v>
      </c>
      <c r="H116" s="13">
        <v>12095</v>
      </c>
      <c r="I116" s="47">
        <v>2</v>
      </c>
      <c r="J116" s="41"/>
    </row>
    <row r="117" spans="2:14" s="3" customFormat="1">
      <c r="B117" s="8">
        <v>42947</v>
      </c>
      <c r="C117" s="11" t="s">
        <v>112</v>
      </c>
      <c r="D117" s="9" t="s">
        <v>40</v>
      </c>
      <c r="E117" s="10">
        <v>4699</v>
      </c>
      <c r="F117" s="10">
        <f t="shared" si="3"/>
        <v>845.81999999999994</v>
      </c>
      <c r="G117" s="10">
        <f t="shared" si="2"/>
        <v>5544.82</v>
      </c>
      <c r="H117" s="13">
        <v>5544.82</v>
      </c>
      <c r="I117" s="47">
        <v>1</v>
      </c>
      <c r="J117" s="41"/>
    </row>
    <row r="118" spans="2:14" s="3" customFormat="1">
      <c r="B118" s="8">
        <v>42947</v>
      </c>
      <c r="C118" s="11" t="s">
        <v>115</v>
      </c>
      <c r="D118" s="9" t="s">
        <v>40</v>
      </c>
      <c r="E118" s="10">
        <v>8500</v>
      </c>
      <c r="F118" s="10">
        <f t="shared" si="3"/>
        <v>1530</v>
      </c>
      <c r="G118" s="10">
        <f t="shared" si="2"/>
        <v>10030</v>
      </c>
      <c r="H118" s="13">
        <v>20060</v>
      </c>
      <c r="I118" s="47">
        <v>2</v>
      </c>
      <c r="J118" s="41"/>
    </row>
    <row r="119" spans="2:14" s="3" customFormat="1">
      <c r="B119" s="8">
        <v>42947</v>
      </c>
      <c r="C119" s="11" t="s">
        <v>114</v>
      </c>
      <c r="D119" s="9" t="s">
        <v>40</v>
      </c>
      <c r="E119" s="10">
        <v>10800</v>
      </c>
      <c r="F119" s="10">
        <f t="shared" si="3"/>
        <v>1944</v>
      </c>
      <c r="G119" s="10">
        <f t="shared" si="2"/>
        <v>12744</v>
      </c>
      <c r="H119" s="13">
        <v>38232</v>
      </c>
      <c r="I119" s="47">
        <v>3</v>
      </c>
      <c r="J119" s="41"/>
    </row>
    <row r="120" spans="2:14" s="3" customFormat="1">
      <c r="B120" s="8">
        <v>42947</v>
      </c>
      <c r="C120" s="11" t="s">
        <v>113</v>
      </c>
      <c r="D120" s="9" t="s">
        <v>40</v>
      </c>
      <c r="E120" s="10">
        <v>10800</v>
      </c>
      <c r="F120" s="10">
        <f t="shared" si="3"/>
        <v>1944</v>
      </c>
      <c r="G120" s="10">
        <f t="shared" si="2"/>
        <v>12744</v>
      </c>
      <c r="H120" s="13">
        <v>50976</v>
      </c>
      <c r="I120" s="47">
        <v>4</v>
      </c>
      <c r="J120" s="41"/>
    </row>
    <row r="121" spans="2:14" s="3" customFormat="1">
      <c r="B121" s="8">
        <v>42947</v>
      </c>
      <c r="C121" s="11" t="s">
        <v>126</v>
      </c>
      <c r="D121" s="9" t="s">
        <v>40</v>
      </c>
      <c r="E121" s="10">
        <v>10800</v>
      </c>
      <c r="F121" s="10">
        <f t="shared" si="3"/>
        <v>1944</v>
      </c>
      <c r="G121" s="10">
        <f t="shared" si="2"/>
        <v>12744</v>
      </c>
      <c r="H121" s="13">
        <v>38232</v>
      </c>
      <c r="I121" s="47">
        <v>3</v>
      </c>
      <c r="J121" s="41"/>
    </row>
    <row r="122" spans="2:14" s="3" customFormat="1">
      <c r="B122" s="8">
        <v>42947</v>
      </c>
      <c r="C122" s="11" t="s">
        <v>124</v>
      </c>
      <c r="D122" s="9" t="s">
        <v>40</v>
      </c>
      <c r="E122" s="10">
        <v>3890</v>
      </c>
      <c r="F122" s="10">
        <f t="shared" si="3"/>
        <v>700.19999999999993</v>
      </c>
      <c r="G122" s="10">
        <f t="shared" si="2"/>
        <v>4590.2</v>
      </c>
      <c r="H122" s="13">
        <v>9180.4</v>
      </c>
      <c r="I122" s="47">
        <v>2</v>
      </c>
      <c r="J122" s="41"/>
    </row>
    <row r="123" spans="2:14" s="3" customFormat="1">
      <c r="B123" s="8">
        <v>42947</v>
      </c>
      <c r="C123" s="11" t="s">
        <v>7</v>
      </c>
      <c r="D123" s="9" t="s">
        <v>40</v>
      </c>
      <c r="E123" s="10">
        <v>48.31</v>
      </c>
      <c r="F123" s="10">
        <f t="shared" si="3"/>
        <v>8.6958000000000002</v>
      </c>
      <c r="G123" s="10">
        <f t="shared" si="2"/>
        <v>57.005800000000001</v>
      </c>
      <c r="H123" s="13">
        <v>228.04</v>
      </c>
      <c r="I123" s="47">
        <v>4</v>
      </c>
      <c r="J123" s="41"/>
    </row>
    <row r="124" spans="2:14" s="3" customFormat="1">
      <c r="B124" s="8">
        <v>42947</v>
      </c>
      <c r="C124" s="11" t="s">
        <v>27</v>
      </c>
      <c r="D124" s="9" t="s">
        <v>11</v>
      </c>
      <c r="E124" s="10">
        <v>2203.39</v>
      </c>
      <c r="F124" s="10">
        <f t="shared" si="3"/>
        <v>396.61019999999996</v>
      </c>
      <c r="G124" s="10">
        <f t="shared" si="2"/>
        <v>2600.0001999999999</v>
      </c>
      <c r="H124" s="13">
        <v>2600</v>
      </c>
      <c r="I124" s="47">
        <v>1</v>
      </c>
      <c r="J124" s="41"/>
    </row>
    <row r="125" spans="2:14" s="3" customFormat="1">
      <c r="B125" s="8">
        <v>42947</v>
      </c>
      <c r="C125" s="11" t="s">
        <v>107</v>
      </c>
      <c r="D125" s="9" t="s">
        <v>12</v>
      </c>
      <c r="E125" s="10">
        <v>2592.1999999999998</v>
      </c>
      <c r="F125" s="10">
        <f t="shared" si="3"/>
        <v>466.59599999999995</v>
      </c>
      <c r="G125" s="10">
        <f t="shared" si="2"/>
        <v>3058.7959999999998</v>
      </c>
      <c r="H125" s="13">
        <v>6117.6</v>
      </c>
      <c r="I125" s="47">
        <v>2</v>
      </c>
      <c r="J125" s="41"/>
    </row>
    <row r="126" spans="2:14">
      <c r="B126" s="8">
        <v>42947</v>
      </c>
      <c r="C126" s="11" t="s">
        <v>20</v>
      </c>
      <c r="D126" s="9" t="s">
        <v>12</v>
      </c>
      <c r="E126" s="10">
        <v>1355.93</v>
      </c>
      <c r="F126" s="10">
        <f t="shared" si="3"/>
        <v>244.06739999999999</v>
      </c>
      <c r="G126" s="10">
        <f>E126+F126</f>
        <v>1599.9974</v>
      </c>
      <c r="H126" s="13">
        <v>3200</v>
      </c>
      <c r="I126" s="47">
        <v>2</v>
      </c>
    </row>
    <row r="127" spans="2:14">
      <c r="B127" s="33"/>
      <c r="C127" s="35" t="s">
        <v>91</v>
      </c>
      <c r="D127" s="33"/>
      <c r="E127" s="33"/>
      <c r="F127" s="33"/>
      <c r="G127" s="33"/>
      <c r="H127" s="34">
        <f>SUM(H12:H126)</f>
        <v>1164762.49</v>
      </c>
      <c r="I127" s="48"/>
    </row>
    <row r="128" spans="2:14">
      <c r="N128" s="16"/>
    </row>
  </sheetData>
  <mergeCells count="3">
    <mergeCell ref="C7:H7"/>
    <mergeCell ref="C8:H8"/>
    <mergeCell ref="C9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Rocio.rodriguez</cp:lastModifiedBy>
  <cp:lastPrinted>2016-07-12T14:26:24Z</cp:lastPrinted>
  <dcterms:created xsi:type="dcterms:W3CDTF">2014-10-30T13:54:30Z</dcterms:created>
  <dcterms:modified xsi:type="dcterms:W3CDTF">2017-08-03T17:56:13Z</dcterms:modified>
</cp:coreProperties>
</file>