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60" windowWidth="11910" windowHeight="4755" firstSheet="1" activeTab="1"/>
  </bookViews>
  <sheets>
    <sheet name="PACC - SNCC.F.053" sheetId="1" r:id="rId1"/>
    <sheet name="PACC - SNCC.F.053 (3)" sheetId="3" r:id="rId2"/>
    <sheet name="Hoja1" sheetId="4" r:id="rId3"/>
  </sheets>
  <definedNames>
    <definedName name="_xlnm._FilterDatabase" localSheetId="0" hidden="1">'PACC - SNCC.F.053'!$A$10:$O$146</definedName>
    <definedName name="_xlnm._FilterDatabase" localSheetId="1" hidden="1">'PACC - SNCC.F.053 (3)'!$A$10:$N$120</definedName>
  </definedNames>
  <calcPr calcId="125725"/>
</workbook>
</file>

<file path=xl/calcChain.xml><?xml version="1.0" encoding="utf-8"?>
<calcChain xmlns="http://schemas.openxmlformats.org/spreadsheetml/2006/main">
  <c r="H208" i="3"/>
  <c r="J208" s="1"/>
  <c r="H207"/>
  <c r="J207" s="1"/>
  <c r="H217"/>
  <c r="H213"/>
  <c r="H212"/>
  <c r="H210"/>
  <c r="J210" s="1"/>
  <c r="H248"/>
  <c r="H247"/>
  <c r="H246"/>
  <c r="H245"/>
  <c r="H244"/>
  <c r="H243"/>
  <c r="J243" s="1"/>
  <c r="H206"/>
  <c r="J206" s="1"/>
  <c r="H150" l="1"/>
  <c r="J150" s="1"/>
  <c r="H151"/>
  <c r="J151" s="1"/>
  <c r="H152"/>
  <c r="J152" s="1"/>
  <c r="H153"/>
  <c r="J153" s="1"/>
  <c r="H154"/>
  <c r="J154" s="1"/>
  <c r="H155"/>
  <c r="H156"/>
  <c r="H157"/>
  <c r="H158"/>
  <c r="H159"/>
  <c r="H160"/>
  <c r="J160" s="1"/>
  <c r="H161"/>
  <c r="J161" s="1"/>
  <c r="H162"/>
  <c r="J162" s="1"/>
  <c r="H163"/>
  <c r="J163" s="1"/>
  <c r="H164"/>
  <c r="J164" s="1"/>
  <c r="H165"/>
  <c r="J165" s="1"/>
  <c r="H166"/>
  <c r="J166" s="1"/>
  <c r="H167"/>
  <c r="J167" s="1"/>
  <c r="H168"/>
  <c r="J168" s="1"/>
  <c r="H172"/>
  <c r="J172" s="1"/>
  <c r="H173"/>
  <c r="J173" s="1"/>
  <c r="H181"/>
  <c r="J181" s="1"/>
  <c r="H182"/>
  <c r="J182" s="1"/>
  <c r="H183"/>
  <c r="J183" s="1"/>
  <c r="H184"/>
  <c r="J184" s="1"/>
  <c r="H185"/>
  <c r="J185" s="1"/>
  <c r="J186"/>
  <c r="H187"/>
  <c r="J187" s="1"/>
  <c r="H188"/>
  <c r="J188" s="1"/>
  <c r="H189"/>
  <c r="J189" s="1"/>
  <c r="H190"/>
  <c r="J190" s="1"/>
  <c r="H191"/>
  <c r="J191" s="1"/>
  <c r="H197"/>
  <c r="J197" s="1"/>
  <c r="H198"/>
  <c r="J198" s="1"/>
  <c r="H199"/>
  <c r="J199" s="1"/>
  <c r="H200"/>
  <c r="J200" s="1"/>
  <c r="H201"/>
  <c r="J201" s="1"/>
  <c r="H202"/>
  <c r="J202" s="1"/>
  <c r="H203"/>
  <c r="J203" s="1"/>
  <c r="H204"/>
  <c r="J204" s="1"/>
  <c r="H205"/>
  <c r="J205" s="1"/>
  <c r="H209"/>
  <c r="J209" s="1"/>
  <c r="H211"/>
  <c r="J211" s="1"/>
  <c r="H223"/>
  <c r="J223" s="1"/>
  <c r="H224"/>
  <c r="J224" s="1"/>
  <c r="H225"/>
  <c r="J225" s="1"/>
  <c r="H226"/>
  <c r="J226" s="1"/>
  <c r="H227"/>
  <c r="J227" s="1"/>
  <c r="H228"/>
  <c r="J228" s="1"/>
  <c r="H229"/>
  <c r="J229" s="1"/>
  <c r="H230"/>
  <c r="J230" s="1"/>
  <c r="H231"/>
  <c r="J231" s="1"/>
  <c r="H232"/>
  <c r="J232" s="1"/>
  <c r="H233"/>
  <c r="J233" s="1"/>
  <c r="H234"/>
  <c r="J234" s="1"/>
  <c r="H235"/>
  <c r="J235" s="1"/>
  <c r="H236"/>
  <c r="J236" s="1"/>
  <c r="H237"/>
  <c r="J237" s="1"/>
  <c r="H238"/>
  <c r="J238" s="1"/>
  <c r="H239"/>
  <c r="J239" s="1"/>
  <c r="J244"/>
  <c r="J245"/>
  <c r="J246"/>
  <c r="J247"/>
  <c r="J248"/>
  <c r="H249"/>
  <c r="J249" s="1"/>
  <c r="H127"/>
  <c r="J127" s="1"/>
  <c r="H128"/>
  <c r="J128" s="1"/>
  <c r="H129"/>
  <c r="J129" s="1"/>
  <c r="H130"/>
  <c r="J130" s="1"/>
  <c r="H131"/>
  <c r="J131" s="1"/>
  <c r="H132"/>
  <c r="J132" s="1"/>
  <c r="H133"/>
  <c r="J133" s="1"/>
  <c r="H134"/>
  <c r="J134" s="1"/>
  <c r="H135"/>
  <c r="J135" s="1"/>
  <c r="H136"/>
  <c r="J136" s="1"/>
  <c r="H137"/>
  <c r="J137" s="1"/>
  <c r="H138"/>
  <c r="J138" s="1"/>
  <c r="H139"/>
  <c r="J139" s="1"/>
  <c r="H140"/>
  <c r="J140" s="1"/>
  <c r="H141"/>
  <c r="J141" s="1"/>
  <c r="H142"/>
  <c r="J142" s="1"/>
  <c r="H143"/>
  <c r="J143" s="1"/>
  <c r="H144"/>
  <c r="J144" s="1"/>
  <c r="H126"/>
  <c r="J126" s="1"/>
  <c r="H120"/>
  <c r="J120" s="1"/>
  <c r="H119"/>
  <c r="J119" s="1"/>
  <c r="H117"/>
  <c r="J117" s="1"/>
  <c r="H118"/>
  <c r="J118" s="1"/>
  <c r="H116"/>
  <c r="J116" s="1"/>
  <c r="H115"/>
  <c r="J115" s="1"/>
  <c r="H109"/>
  <c r="J109" s="1"/>
  <c r="H110"/>
  <c r="J110" s="1"/>
  <c r="H111"/>
  <c r="J111" s="1"/>
  <c r="H108"/>
  <c r="J108" s="1"/>
  <c r="H112"/>
  <c r="J112" s="1"/>
  <c r="H114"/>
  <c r="J114" s="1"/>
  <c r="H35"/>
  <c r="H36"/>
  <c r="H37"/>
  <c r="H38"/>
  <c r="H39"/>
  <c r="J39" s="1"/>
  <c r="H40"/>
  <c r="J40" s="1"/>
  <c r="H41"/>
  <c r="J41" s="1"/>
  <c r="H42"/>
  <c r="J42" s="1"/>
  <c r="H43"/>
  <c r="J43" s="1"/>
  <c r="H44"/>
  <c r="J44" s="1"/>
  <c r="H45"/>
  <c r="J45" s="1"/>
  <c r="H46"/>
  <c r="J46" s="1"/>
  <c r="H47"/>
  <c r="J47" s="1"/>
  <c r="H48"/>
  <c r="J48" s="1"/>
  <c r="H49"/>
  <c r="J49" s="1"/>
  <c r="H50"/>
  <c r="J50" s="1"/>
  <c r="H51"/>
  <c r="J51" s="1"/>
  <c r="H52"/>
  <c r="J52" s="1"/>
  <c r="H53"/>
  <c r="J53" s="1"/>
  <c r="H54"/>
  <c r="J54" s="1"/>
  <c r="H55"/>
  <c r="J55" s="1"/>
  <c r="H56"/>
  <c r="J56" s="1"/>
  <c r="H57"/>
  <c r="J57" s="1"/>
  <c r="H58"/>
  <c r="J58" s="1"/>
  <c r="H59"/>
  <c r="J59" s="1"/>
  <c r="H60"/>
  <c r="J60" s="1"/>
  <c r="H61"/>
  <c r="J61" s="1"/>
  <c r="H62"/>
  <c r="J62" s="1"/>
  <c r="H63"/>
  <c r="J63" s="1"/>
  <c r="H64"/>
  <c r="J64" s="1"/>
  <c r="H65"/>
  <c r="J65" s="1"/>
  <c r="H66"/>
  <c r="J66" s="1"/>
  <c r="H67"/>
  <c r="J67" s="1"/>
  <c r="H68"/>
  <c r="J68" s="1"/>
  <c r="H69"/>
  <c r="J69" s="1"/>
  <c r="H70"/>
  <c r="J70" s="1"/>
  <c r="H71"/>
  <c r="J71" s="1"/>
  <c r="H72"/>
  <c r="J72" s="1"/>
  <c r="H73"/>
  <c r="J73" s="1"/>
  <c r="H74"/>
  <c r="J74" s="1"/>
  <c r="H75"/>
  <c r="J75" s="1"/>
  <c r="H76"/>
  <c r="J76" s="1"/>
  <c r="H77"/>
  <c r="J77" s="1"/>
  <c r="H78"/>
  <c r="J78" s="1"/>
  <c r="H79"/>
  <c r="J79" s="1"/>
  <c r="H80"/>
  <c r="J80" s="1"/>
  <c r="H81"/>
  <c r="J81" s="1"/>
  <c r="H82"/>
  <c r="J82" s="1"/>
  <c r="H83"/>
  <c r="J83" s="1"/>
  <c r="H84"/>
  <c r="J84" s="1"/>
  <c r="H85"/>
  <c r="J85" s="1"/>
  <c r="H86"/>
  <c r="J86" s="1"/>
  <c r="H87"/>
  <c r="J87" s="1"/>
  <c r="H88"/>
  <c r="J88" s="1"/>
  <c r="H89"/>
  <c r="J89" s="1"/>
  <c r="H90"/>
  <c r="J90" s="1"/>
  <c r="H91"/>
  <c r="J91" s="1"/>
  <c r="H92"/>
  <c r="J92" s="1"/>
  <c r="H93"/>
  <c r="J93" s="1"/>
  <c r="H94"/>
  <c r="J94" s="1"/>
  <c r="H95"/>
  <c r="J95" s="1"/>
  <c r="H96"/>
  <c r="J96" s="1"/>
  <c r="H97"/>
  <c r="J97" s="1"/>
  <c r="H98"/>
  <c r="J98" s="1"/>
  <c r="H99"/>
  <c r="J99" s="1"/>
  <c r="H100"/>
  <c r="J100" s="1"/>
  <c r="H101"/>
  <c r="J101" s="1"/>
  <c r="H102"/>
  <c r="J102" s="1"/>
  <c r="H103"/>
  <c r="J103" s="1"/>
  <c r="H104"/>
  <c r="J104" s="1"/>
  <c r="H105"/>
  <c r="J105" s="1"/>
  <c r="H106"/>
  <c r="J106" s="1"/>
  <c r="H107"/>
  <c r="J107" s="1"/>
  <c r="H113"/>
  <c r="J113" s="1"/>
  <c r="H33"/>
  <c r="J33" s="1"/>
  <c r="H29"/>
  <c r="H30"/>
  <c r="J30" s="1"/>
  <c r="H31"/>
  <c r="J31" s="1"/>
  <c r="H32"/>
  <c r="J32" s="1"/>
  <c r="H34"/>
  <c r="J34" s="1"/>
  <c r="K54" i="4" l="1"/>
  <c r="B107"/>
  <c r="H25" i="3" l="1"/>
  <c r="J25" s="1"/>
  <c r="H26"/>
  <c r="J26" s="1"/>
  <c r="H28"/>
  <c r="J28" s="1"/>
  <c r="J29"/>
  <c r="H13" l="1"/>
  <c r="J13" l="1"/>
  <c r="H14"/>
  <c r="H15"/>
  <c r="H16"/>
  <c r="H17"/>
  <c r="H18"/>
  <c r="H19"/>
  <c r="H20"/>
  <c r="H21"/>
  <c r="H22"/>
  <c r="H23"/>
  <c r="H24"/>
  <c r="J24" s="1"/>
  <c r="H27"/>
  <c r="J27" s="1"/>
  <c r="H12" i="1"/>
  <c r="J12" s="1"/>
  <c r="H13"/>
  <c r="J13" s="1"/>
  <c r="H14"/>
  <c r="J14" s="1"/>
  <c r="H15"/>
  <c r="J15" s="1"/>
  <c r="H16"/>
  <c r="J16" s="1"/>
  <c r="H17"/>
  <c r="J17" s="1"/>
  <c r="H18"/>
  <c r="J18" s="1"/>
  <c r="H19"/>
  <c r="J19" s="1"/>
  <c r="H20"/>
  <c r="J20" s="1"/>
  <c r="H21"/>
  <c r="J21" s="1"/>
  <c r="H22"/>
  <c r="J22" s="1"/>
  <c r="H23"/>
  <c r="J23" s="1"/>
  <c r="H24"/>
  <c r="J24" s="1"/>
  <c r="H25"/>
  <c r="J25" s="1"/>
  <c r="H26"/>
  <c r="J26" s="1"/>
  <c r="H27"/>
  <c r="J27" s="1"/>
  <c r="H28"/>
  <c r="J28" s="1"/>
  <c r="H29"/>
  <c r="J29" s="1"/>
  <c r="H30"/>
  <c r="J30" s="1"/>
  <c r="H31"/>
  <c r="J31" s="1"/>
  <c r="H32"/>
  <c r="J32" s="1"/>
  <c r="H33"/>
  <c r="J33" s="1"/>
  <c r="H34"/>
  <c r="J34" s="1"/>
  <c r="H35"/>
  <c r="J35" s="1"/>
  <c r="H36"/>
  <c r="J36" s="1"/>
  <c r="H37"/>
  <c r="J37" s="1"/>
  <c r="H38"/>
  <c r="J38" s="1"/>
  <c r="H39"/>
  <c r="J39" s="1"/>
  <c r="H40"/>
  <c r="J40" s="1"/>
  <c r="H41"/>
  <c r="J41" s="1"/>
  <c r="H42"/>
  <c r="J42" s="1"/>
  <c r="H43"/>
  <c r="J43" s="1"/>
  <c r="H44"/>
  <c r="J44" s="1"/>
  <c r="H45"/>
  <c r="J45" s="1"/>
  <c r="H46"/>
  <c r="J46" s="1"/>
  <c r="H47"/>
  <c r="J47" s="1"/>
  <c r="H48"/>
  <c r="J48" s="1"/>
  <c r="H49"/>
  <c r="J49" s="1"/>
  <c r="H50"/>
  <c r="J50" s="1"/>
  <c r="H51"/>
  <c r="J51" s="1"/>
  <c r="H52"/>
  <c r="J52" s="1"/>
  <c r="H53"/>
  <c r="J53" s="1"/>
  <c r="H54"/>
  <c r="J54" s="1"/>
  <c r="H55"/>
  <c r="J55" s="1"/>
  <c r="H56"/>
  <c r="J56" s="1"/>
  <c r="H57"/>
  <c r="J57" s="1"/>
  <c r="H58"/>
  <c r="J58" s="1"/>
  <c r="H59"/>
  <c r="J59" s="1"/>
  <c r="H60"/>
  <c r="J60" s="1"/>
  <c r="H61"/>
  <c r="J61" s="1"/>
  <c r="H62"/>
  <c r="J62" s="1"/>
  <c r="H63"/>
  <c r="J63" s="1"/>
  <c r="H64"/>
  <c r="J64" s="1"/>
  <c r="H65"/>
  <c r="J65" s="1"/>
  <c r="H66"/>
  <c r="J66" s="1"/>
  <c r="H67"/>
  <c r="J67" s="1"/>
  <c r="H68"/>
  <c r="J68" s="1"/>
  <c r="H69"/>
  <c r="J69" s="1"/>
  <c r="H70"/>
  <c r="J70" s="1"/>
  <c r="H71"/>
  <c r="J71" s="1"/>
  <c r="H72"/>
  <c r="J72" s="1"/>
  <c r="H73"/>
  <c r="J73" s="1"/>
  <c r="H74"/>
  <c r="J74" s="1"/>
  <c r="H75"/>
  <c r="J75" s="1"/>
  <c r="H76"/>
  <c r="J76" s="1"/>
  <c r="H77"/>
  <c r="J77" s="1"/>
  <c r="H78"/>
  <c r="J78" s="1"/>
  <c r="H79"/>
  <c r="J79" s="1"/>
  <c r="H80"/>
  <c r="J80" s="1"/>
  <c r="H81"/>
  <c r="J81" s="1"/>
  <c r="H82"/>
  <c r="J82" s="1"/>
  <c r="H83"/>
  <c r="J83" s="1"/>
  <c r="H84"/>
  <c r="J84" s="1"/>
  <c r="H85"/>
  <c r="J85" s="1"/>
  <c r="H86"/>
  <c r="J86" s="1"/>
  <c r="H87"/>
  <c r="J87" s="1"/>
  <c r="H88"/>
  <c r="J88" s="1"/>
  <c r="H89"/>
  <c r="J89" s="1"/>
  <c r="H90"/>
  <c r="J90" s="1"/>
  <c r="H91"/>
  <c r="J91" s="1"/>
  <c r="H92"/>
  <c r="J92" s="1"/>
  <c r="H93"/>
  <c r="J93" s="1"/>
  <c r="H94"/>
  <c r="J94" s="1"/>
  <c r="H95"/>
  <c r="J95" s="1"/>
  <c r="H96"/>
  <c r="J96" s="1"/>
  <c r="H97"/>
  <c r="J97" s="1"/>
  <c r="H98"/>
  <c r="J98" s="1"/>
  <c r="H99"/>
  <c r="J99" s="1"/>
  <c r="H100"/>
  <c r="J100" s="1"/>
  <c r="H101"/>
  <c r="J101" s="1"/>
  <c r="H102"/>
  <c r="J102" s="1"/>
  <c r="H103"/>
  <c r="J103" s="1"/>
  <c r="H104"/>
  <c r="J104" s="1"/>
  <c r="H105"/>
  <c r="J105" s="1"/>
  <c r="H106"/>
  <c r="J106" s="1"/>
  <c r="H107"/>
  <c r="J107" s="1"/>
  <c r="H108"/>
  <c r="J108" s="1"/>
  <c r="H109"/>
  <c r="J109" s="1"/>
  <c r="H110"/>
  <c r="J110" s="1"/>
  <c r="H111"/>
  <c r="J111" s="1"/>
  <c r="H112"/>
  <c r="H113"/>
  <c r="J113" s="1"/>
  <c r="H114"/>
  <c r="J114" s="1"/>
  <c r="H115"/>
  <c r="J115" s="1"/>
  <c r="H116"/>
  <c r="J116" s="1"/>
  <c r="H117"/>
  <c r="J117" s="1"/>
  <c r="H118"/>
  <c r="J118" s="1"/>
  <c r="H119"/>
  <c r="J119" s="1"/>
  <c r="H120"/>
  <c r="J120" s="1"/>
  <c r="H121"/>
  <c r="J121" s="1"/>
  <c r="H122"/>
  <c r="J122" s="1"/>
  <c r="H123"/>
  <c r="J123" s="1"/>
  <c r="H124"/>
  <c r="J124" s="1"/>
  <c r="H125"/>
  <c r="J125" s="1"/>
  <c r="H126"/>
  <c r="H127"/>
  <c r="J127" s="1"/>
  <c r="H128"/>
  <c r="J128" s="1"/>
  <c r="H129"/>
  <c r="J129" s="1"/>
  <c r="H130"/>
  <c r="J130" s="1"/>
  <c r="H131"/>
  <c r="J131" s="1"/>
  <c r="H132"/>
  <c r="J132" s="1"/>
  <c r="H133"/>
  <c r="J133" s="1"/>
  <c r="H134"/>
  <c r="J134" s="1"/>
  <c r="H135"/>
  <c r="J135" s="1"/>
  <c r="H136"/>
  <c r="J136" s="1"/>
  <c r="H137"/>
  <c r="J137" s="1"/>
  <c r="H138"/>
  <c r="J138" s="1"/>
  <c r="H139"/>
  <c r="J139" s="1"/>
  <c r="H140"/>
  <c r="J140" s="1"/>
  <c r="H141"/>
  <c r="J141" s="1"/>
  <c r="H142"/>
  <c r="H143"/>
  <c r="J143" s="1"/>
  <c r="H144"/>
  <c r="H145"/>
  <c r="J145" s="1"/>
  <c r="H146"/>
  <c r="J146" s="1"/>
  <c r="K146" s="1"/>
  <c r="H11"/>
  <c r="J11" s="1"/>
  <c r="J112"/>
  <c r="J126"/>
  <c r="J142"/>
  <c r="J144"/>
  <c r="J21" i="3" l="1"/>
  <c r="J18"/>
  <c r="J23"/>
  <c r="J20"/>
  <c r="J17"/>
  <c r="J15"/>
  <c r="J22"/>
  <c r="J14"/>
  <c r="J19"/>
  <c r="J16"/>
  <c r="K143" i="1"/>
  <c r="K145"/>
  <c r="K141"/>
  <c r="K135"/>
  <c r="K139"/>
  <c r="K137"/>
  <c r="K133"/>
  <c r="K131"/>
  <c r="K129"/>
  <c r="K127"/>
  <c r="K125"/>
  <c r="K123"/>
  <c r="K121"/>
  <c r="K119"/>
  <c r="K142"/>
  <c r="K138"/>
  <c r="K134"/>
  <c r="K130"/>
  <c r="K126"/>
  <c r="K124"/>
  <c r="K120"/>
  <c r="K112"/>
  <c r="K144"/>
  <c r="K140"/>
  <c r="K136"/>
  <c r="K132"/>
  <c r="K128"/>
  <c r="K122"/>
  <c r="K117"/>
  <c r="K114"/>
  <c r="K107"/>
  <c r="K108"/>
  <c r="K118"/>
  <c r="K116"/>
  <c r="K115"/>
  <c r="K113"/>
  <c r="K111"/>
  <c r="K110"/>
  <c r="K20"/>
  <c r="K17"/>
  <c r="K11"/>
  <c r="K12"/>
  <c r="K109"/>
</calcChain>
</file>

<file path=xl/sharedStrings.xml><?xml version="1.0" encoding="utf-8"?>
<sst xmlns="http://schemas.openxmlformats.org/spreadsheetml/2006/main" count="1156" uniqueCount="744">
  <si>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</si>
  <si>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</si>
  <si>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</si>
  <si>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</si>
  <si>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</si>
  <si>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</si>
  <si>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</si>
  <si>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</si>
  <si>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</si>
  <si>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</si>
  <si>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</si>
  <si>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</si>
  <si>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</si>
  <si>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</si>
  <si>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</si>
  <si>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</si>
  <si>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</si>
  <si>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</si>
  <si>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</si>
  <si>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</si>
  <si>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</si>
  <si>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</si>
  <si>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</si>
  <si>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</si>
  <si>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</si>
  <si>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</si>
  <si>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</si>
  <si>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</si>
  <si>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</si>
  <si>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</si>
  <si>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</si>
  <si>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</si>
  <si>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</si>
  <si>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</si>
  <si>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</si>
  <si>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</si>
  <si>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</si>
  <si>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</si>
  <si>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</si>
  <si>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</si>
  <si>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</si>
  <si>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</si>
  <si>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</si>
  <si>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</si>
  <si>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</si>
  <si>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</si>
  <si>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</si>
  <si>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</si>
  <si>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</si>
  <si>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</si>
  <si>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</si>
  <si>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</si>
  <si>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</si>
  <si>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</si>
  <si>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</si>
  <si>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</si>
  <si>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</si>
  <si>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</si>
  <si>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</si>
  <si>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</si>
  <si>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</si>
  <si>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</si>
  <si>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</si>
  <si>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</si>
  <si>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</si>
  <si>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</si>
  <si>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</si>
  <si>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</si>
  <si>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</si>
  <si>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</si>
  <si>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</si>
  <si>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</si>
  <si>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</si>
  <si>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</si>
  <si>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</si>
  <si>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</si>
  <si>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</si>
  <si>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</si>
  <si>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</si>
  <si>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</si>
  <si>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</si>
  <si>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</si>
  <si>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</si>
  <si>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</si>
  <si>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</si>
  <si>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</si>
  <si>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</si>
  <si>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</si>
  <si>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</si>
  <si>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</si>
  <si>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</si>
  <si>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</si>
  <si>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</si>
  <si>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</si>
  <si>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</si>
  <si>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</si>
  <si>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</si>
  <si>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</si>
  <si>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</si>
  <si>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</si>
  <si>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</si>
  <si>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</si>
  <si>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</si>
  <si>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</si>
  <si>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</si>
  <si>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</si>
  <si>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</si>
  <si>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</si>
  <si>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</si>
  <si>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</si>
  <si>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</si>
  <si>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</si>
  <si>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</si>
  <si>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</si>
  <si>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</si>
  <si>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</si>
  <si>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</si>
  <si>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</si>
  <si>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</si>
  <si>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</si>
  <si>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</si>
  <si>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</si>
  <si>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</si>
  <si>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</si>
  <si>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</si>
  <si>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</si>
  <si>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</si>
  <si>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</si>
  <si>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</si>
  <si>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</si>
  <si>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</si>
  <si>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</si>
  <si>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</si>
  <si>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</si>
  <si>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</si>
  <si>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</si>
  <si>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</si>
  <si>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</si>
  <si>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</si>
  <si>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</si>
  <si>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</si>
  <si>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</si>
  <si>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</si>
  <si>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</si>
  <si>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</si>
  <si>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</si>
  <si>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</si>
  <si>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</si>
  <si>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</si>
  <si>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</si>
  <si>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</si>
  <si>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</si>
  <si>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</si>
  <si>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</si>
  <si>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</si>
  <si>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</si>
  <si>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</si>
  <si>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</si>
  <si>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</si>
  <si>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</si>
  <si>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</si>
  <si>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</si>
  <si>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</si>
  <si>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</si>
  <si>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</si>
  <si>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</si>
  <si>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</si>
  <si>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</si>
  <si>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</si>
  <si>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</si>
  <si>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</si>
  <si>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</si>
  <si>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</si>
  <si>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</si>
  <si>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</si>
  <si>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</si>
  <si>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</si>
  <si>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</si>
  <si>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</si>
  <si>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</si>
  <si>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</si>
  <si>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</si>
  <si>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</si>
  <si>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</si>
  <si>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</si>
  <si>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</si>
  <si>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</si>
  <si>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</si>
  <si>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</si>
  <si>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</si>
  <si>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</si>
  <si>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</si>
  <si>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</si>
  <si>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</si>
  <si>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</si>
  <si>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</si>
  <si>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</si>
  <si>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</si>
  <si>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</si>
  <si>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</si>
  <si>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</si>
  <si>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</si>
  <si>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</si>
  <si>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</si>
  <si>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</si>
  <si>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</si>
  <si>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</si>
  <si>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</si>
  <si>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</si>
  <si>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</si>
  <si>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</si>
  <si>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</si>
  <si>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</si>
  <si>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</si>
  <si>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</si>
  <si>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</si>
  <si>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</si>
  <si>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</si>
  <si>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</si>
  <si>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</si>
  <si>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</si>
  <si>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</si>
  <si>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</si>
  <si>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</si>
  <si>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</si>
  <si>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</si>
  <si>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</si>
  <si>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</si>
  <si>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</si>
  <si>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</si>
  <si>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</si>
  <si>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</si>
  <si>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</si>
  <si>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</si>
  <si>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</si>
  <si>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</si>
  <si>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</si>
  <si>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</si>
  <si>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</si>
  <si>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</si>
  <si>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</si>
  <si>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</si>
  <si>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</si>
  <si>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</si>
  <si>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</si>
  <si>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</si>
  <si>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</si>
  <si>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</si>
  <si>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</si>
  <si>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</si>
  <si>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</si>
  <si>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</si>
  <si>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</si>
  <si>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</si>
  <si>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</si>
  <si>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</si>
  <si>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</si>
  <si>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</si>
  <si>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</si>
  <si>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</si>
  <si>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</si>
  <si>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</si>
  <si>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</si>
  <si>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</si>
  <si>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</si>
  <si>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</si>
  <si>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</si>
  <si>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</si>
  <si>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</si>
  <si>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</si>
  <si>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</si>
  <si>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</si>
  <si>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</si>
  <si>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</si>
  <si>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</si>
  <si>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</si>
  <si>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</si>
  <si>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</si>
  <si>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</si>
  <si>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</si>
  <si>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</si>
  <si>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</si>
  <si>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</si>
  <si>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</si>
  <si>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</si>
  <si>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</si>
  <si>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</si>
  <si>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</si>
  <si>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</si>
  <si>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</si>
  <si>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</si>
  <si>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</si>
  <si>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</si>
  <si>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</si>
  <si>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</si>
  <si>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</si>
  <si>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</si>
  <si>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</si>
  <si>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</si>
  <si>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</si>
  <si>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</si>
  <si>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</si>
  <si>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</si>
  <si>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</si>
  <si>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</si>
  <si>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</si>
  <si>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</si>
  <si>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</si>
  <si>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</si>
  <si>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</si>
  <si>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</si>
  <si>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</si>
  <si>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</si>
  <si>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</si>
  <si>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</si>
  <si>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</si>
  <si>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</si>
  <si>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</si>
  <si>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</si>
  <si>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</si>
  <si>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</si>
  <si>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</si>
  <si>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</si>
  <si>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</si>
  <si>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</si>
  <si>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</si>
  <si>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</si>
  <si>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</si>
  <si>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</si>
  <si>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</si>
  <si>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</si>
  <si>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</si>
  <si>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</si>
  <si>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</si>
  <si>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</si>
  <si>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</si>
  <si>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</si>
  <si>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</si>
  <si>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</si>
  <si>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</si>
  <si>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</si>
  <si>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</si>
  <si>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</si>
  <si>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</si>
  <si>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</si>
  <si>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</si>
  <si>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</si>
  <si>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</si>
  <si>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</si>
  <si>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</si>
  <si>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</si>
  <si>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</si>
  <si>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</si>
  <si>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</si>
  <si>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</si>
  <si>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</si>
  <si>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</si>
  <si>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</si>
  <si>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</si>
  <si>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</si>
  <si>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</si>
  <si>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</si>
  <si>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</si>
  <si>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</si>
  <si>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</si>
  <si>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</si>
  <si>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</si>
  <si>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</si>
  <si>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</si>
  <si>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</si>
  <si>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</si>
  <si>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</si>
  <si>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</si>
  <si>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</si>
  <si>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</si>
  <si>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</si>
  <si>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</si>
  <si>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</si>
  <si>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</si>
  <si>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</si>
  <si>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>COMPRAS DE COMBUSTIBLES</t>
  </si>
  <si>
    <t>GALON</t>
  </si>
  <si>
    <t>UNIDAD</t>
  </si>
  <si>
    <t>BOTELLAS DE AGUA</t>
  </si>
  <si>
    <t>BOTELLONES DE AGUA</t>
  </si>
  <si>
    <t>TE CALIENTE 25/1</t>
  </si>
  <si>
    <t>CAFÉ 20/1</t>
  </si>
  <si>
    <t>TE FRIO</t>
  </si>
  <si>
    <t>PN</t>
  </si>
  <si>
    <t>CREMORA</t>
  </si>
  <si>
    <t>AZUCAR 5 LIBRAS</t>
  </si>
  <si>
    <t>BONOS EMPLEADO DEL MES</t>
  </si>
  <si>
    <t>PAPEL 8 1/2 X11</t>
  </si>
  <si>
    <t>PAPEL 8 1/2 X 14</t>
  </si>
  <si>
    <t>PAPEL 8 1/2 X 17</t>
  </si>
  <si>
    <t>POST-IT  3 X3</t>
  </si>
  <si>
    <t>BOLIGRAFOS AZULES / LAPICEROS</t>
  </si>
  <si>
    <t>BOLIGRAFOS NEGROS / LAPICEROS</t>
  </si>
  <si>
    <t>LAPICES DE CARBON</t>
  </si>
  <si>
    <t>FOLDERS 8 1/2 X 11</t>
  </si>
  <si>
    <t>FOLDERS 8 1/2 X 11 DE COLORES</t>
  </si>
  <si>
    <t>CORRECTORES LIQUIDOS / LIQUID PAPER</t>
  </si>
  <si>
    <t>CINTA PARA MAQUINA SUMADORA</t>
  </si>
  <si>
    <t>CINTA ADHESIVA PARA DISPENSADOR</t>
  </si>
  <si>
    <t>CLIPS BILLETEROS PEQUEÑOS</t>
  </si>
  <si>
    <t>CLIPS BILLETEROS MEDIANOS</t>
  </si>
  <si>
    <t>CLIPS BILLETEROS GRANDES</t>
  </si>
  <si>
    <t>POST-IT BANDERITAS DE COLORES</t>
  </si>
  <si>
    <t>GANCHOS ACCOS</t>
  </si>
  <si>
    <t>PAPEL TIMBRADO A COLOR</t>
  </si>
  <si>
    <t>SOBRES MANILA 10 X 13</t>
  </si>
  <si>
    <t>SOBRES TIMBRADOS A COLOR</t>
  </si>
  <si>
    <t>LIBROS RECORD</t>
  </si>
  <si>
    <t>FOLDERS PENDAFLEX 8 1/2 X 13</t>
  </si>
  <si>
    <t>PERFORADORAS DE 2 HOYOS</t>
  </si>
  <si>
    <t>CORRECTORES LIQUIDOS VERDES</t>
  </si>
  <si>
    <t>RESALTADORES LUMINICOS</t>
  </si>
  <si>
    <t>MARCADORES NEGROS</t>
  </si>
  <si>
    <t>FELPAS NEGRAS</t>
  </si>
  <si>
    <t>FELPAS AZULES</t>
  </si>
  <si>
    <t>FELPAS ROJAS</t>
  </si>
  <si>
    <t>CD EN BLANCO CON CARATULAS</t>
  </si>
  <si>
    <t>DVD/CD</t>
  </si>
  <si>
    <t>DISPENSADORES DE CINTA ADHESIVA</t>
  </si>
  <si>
    <t>FOLDERS 8 1/2 X 13</t>
  </si>
  <si>
    <t>RECAMBIOS DE AGENDA DE ESCRITORIO</t>
  </si>
  <si>
    <t>GOMAS DE BORRAR DE LECHE</t>
  </si>
  <si>
    <t>HOJAS PROTECTORAS / TRANSPARENTE</t>
  </si>
  <si>
    <t>CARPETAS DE 3 ARGOLLAS 3 PULGADAS</t>
  </si>
  <si>
    <t>CARPETAS DE 3 ARGOLLAS 1 PULGADAS</t>
  </si>
  <si>
    <t>CARPETAS DE 2 PULGADA</t>
  </si>
  <si>
    <t>CARPETAS DE 1/2 PULGADA</t>
  </si>
  <si>
    <t>ETIQUETAS PARA FOLDERS O PARA CARPETAS</t>
  </si>
  <si>
    <t>LIBRETAS RAYADAS 8 1/2 X 11</t>
  </si>
  <si>
    <t>CAJAS TROQUELADAS ARCHIVADORAS</t>
  </si>
  <si>
    <t>GRAPAS PEQUEÑAS</t>
  </si>
  <si>
    <t>GRAPAS GRANDES</t>
  </si>
  <si>
    <t>CLIPS PEQUEÑOS</t>
  </si>
  <si>
    <t>CARPETAS / FOLDERS DE LA DGCP (INSTITUCIONALES)</t>
  </si>
  <si>
    <t>CLIPS GRANDES</t>
  </si>
  <si>
    <t>BOLIGRAFOS TIMBRADOS</t>
  </si>
  <si>
    <t xml:space="preserve">ETIQUETAS / LABELS PARA SOBRE </t>
  </si>
  <si>
    <t>LIBRETAS RAYADAS 8 1/2 X 5</t>
  </si>
  <si>
    <t>PAPEL TIMBRADO INTERNA B/N</t>
  </si>
  <si>
    <t>PERFORADORAS DE 3 HOYOS</t>
  </si>
  <si>
    <t>MURAL DE PARED TIPO CORCHO 30 X 40 PULG</t>
  </si>
  <si>
    <t>GRAPADORA</t>
  </si>
  <si>
    <t>CARTULINA DE HILO 81/2 x 11</t>
  </si>
  <si>
    <t>BANDEJAS PORTAPAPELES</t>
  </si>
  <si>
    <t xml:space="preserve">GOMITAS </t>
  </si>
  <si>
    <t>CHINCHETAS</t>
  </si>
  <si>
    <t>GRAPADORA GRANDE 100 PAGINAS</t>
  </si>
  <si>
    <t>PORTA CLIP</t>
  </si>
  <si>
    <t>SACA GRAPA</t>
  </si>
  <si>
    <t>SACAPUNTA ELECTRICO</t>
  </si>
  <si>
    <t>SEPARADORES ALFABETICOS P/CARPETAS</t>
  </si>
  <si>
    <t>SOBRE MANILA 8 1/2 x 11</t>
  </si>
  <si>
    <t>TIJERA</t>
  </si>
  <si>
    <t>UHU</t>
  </si>
  <si>
    <t>VARILLA PENDAFLEX</t>
  </si>
  <si>
    <t>SOBRES EN BLANCO</t>
  </si>
  <si>
    <t>ORGANIZADORES DE TARJETAS</t>
  </si>
  <si>
    <t>PORTA LAPICES</t>
  </si>
  <si>
    <t>SEPARADORES POR MES P/CARPETAS</t>
  </si>
  <si>
    <t>TAPE DOBLE CARA</t>
  </si>
  <si>
    <t>PAPEL CONSTRUCCION</t>
  </si>
  <si>
    <t>CARTULINAS DE COLORES</t>
  </si>
  <si>
    <t>GLOBOS DE DIFERENTES COLORES</t>
  </si>
  <si>
    <t>LETRERO DE FELIZ CUMPLEAÑOS</t>
  </si>
  <si>
    <t>PISTOLA DE SILICON</t>
  </si>
  <si>
    <t>ROLLO DE CINTA DE DIFERENTES COLORES</t>
  </si>
  <si>
    <t>PORTA NOMBRE</t>
  </si>
  <si>
    <t>MAQUINA DE ESCRIBIR</t>
  </si>
  <si>
    <t>FAX</t>
  </si>
  <si>
    <t>CALCULADORA</t>
  </si>
  <si>
    <t>BUZON</t>
  </si>
  <si>
    <t>MESAS ALTAS PARA EVENTOS</t>
  </si>
  <si>
    <t>ARCHIVOS</t>
  </si>
  <si>
    <t>SILLON EJECUTIVO</t>
  </si>
  <si>
    <t>PLAN ANUAL DE COMPRAS Y CONTRATACIONES AÑO 2013</t>
  </si>
  <si>
    <t>NOMBRE DE LA ENTIDAD: DIRECCION GENERAL DE COMPRAS Y CONTRATACIONES PUBLICAS</t>
  </si>
  <si>
    <t>U</t>
  </si>
  <si>
    <t>COSTO TOTAL UNITARIO ESTIMADO</t>
  </si>
  <si>
    <t>PAQ 100/1</t>
  </si>
  <si>
    <t>SUMINISTRO DE OFICINA</t>
  </si>
  <si>
    <t>PORTA TAPE</t>
  </si>
  <si>
    <t>BEBIDAS</t>
  </si>
  <si>
    <t>AZUCAR BLANCA</t>
  </si>
  <si>
    <t>AZUCAR CREMA</t>
  </si>
  <si>
    <t xml:space="preserve">UTENSILIO PARA LAS COCINAS DE LA INSTITUCION </t>
  </si>
  <si>
    <t>DE LOS VEHICULOS DE LA INSTITUCION.</t>
  </si>
  <si>
    <t xml:space="preserve">LUBRICANTES Y PIEZAS PARA EL MANTENIMIENTO </t>
  </si>
  <si>
    <t xml:space="preserve"> </t>
  </si>
  <si>
    <t>ARTICULOS DE LIMPIEZA</t>
  </si>
  <si>
    <t>PINESPUMA</t>
  </si>
  <si>
    <t>CLORO</t>
  </si>
  <si>
    <t>LIMPIACRISTALES</t>
  </si>
  <si>
    <t>BRILLOS VERDES</t>
  </si>
  <si>
    <t>SWAPERS</t>
  </si>
  <si>
    <t>PAPEL TOALLA (DE BAÑO)</t>
  </si>
  <si>
    <t>TOALLAS DE COCINA</t>
  </si>
  <si>
    <t>FUNDA PARA BASURA DE 55 GAL.</t>
  </si>
  <si>
    <t>FUNDA PARA BASURA DE 10 GAL.</t>
  </si>
  <si>
    <t xml:space="preserve">DESINFECTANTE </t>
  </si>
  <si>
    <t xml:space="preserve">JABON LIQUIDO </t>
  </si>
  <si>
    <t>DESCALIN</t>
  </si>
  <si>
    <t>DETERGENTE   SACO DE 30 LIB.</t>
  </si>
  <si>
    <t xml:space="preserve">GUANTES DE LINPIEZA </t>
  </si>
  <si>
    <t>PLAN ANUAL DE COMPRAS Y CONTRATACIONES AÑO 2014</t>
  </si>
  <si>
    <t>UND</t>
  </si>
  <si>
    <t>PAQ.  12/1</t>
  </si>
  <si>
    <t>PAQ  50/1</t>
  </si>
  <si>
    <t>GAL.</t>
  </si>
  <si>
    <t>CAJ. 4/1</t>
  </si>
  <si>
    <t>CAJA 12/1</t>
  </si>
  <si>
    <t>PAQ. 12/1</t>
  </si>
  <si>
    <t>GANCHOS MACHO/HEMBRA</t>
  </si>
  <si>
    <t>TINTA ROLL ON PARA SELLOS</t>
  </si>
  <si>
    <t>CLIPS DE BILLETERO (BINDER CLIPS)</t>
  </si>
  <si>
    <t>CAJAS DE GRAPAS</t>
  </si>
  <si>
    <t>GRAPAS 23/13</t>
  </si>
  <si>
    <t>BORRAS</t>
  </si>
  <si>
    <t>LAPICEROS AZULES</t>
  </si>
  <si>
    <t>CAJAS MARCADORES PERMANENTES</t>
  </si>
  <si>
    <t>SUBRAYADORES</t>
  </si>
  <si>
    <t>CINTA PARA MAQUINA DE ESCRIBIR</t>
  </si>
  <si>
    <t xml:space="preserve">PERFORADORAS </t>
  </si>
  <si>
    <t>REGLAS</t>
  </si>
  <si>
    <t xml:space="preserve">GRAPADORAS </t>
  </si>
  <si>
    <t>CAJA D LAPIZ</t>
  </si>
  <si>
    <t>LIQUID PAPER</t>
  </si>
  <si>
    <t>POST IT</t>
  </si>
  <si>
    <t xml:space="preserve">SACAGRAPAS </t>
  </si>
  <si>
    <t>CAJAS DE FOLDERS 8 1/2 X 13</t>
  </si>
  <si>
    <t>RESMAS BOND 20 8 1/2 X 13</t>
  </si>
  <si>
    <t>TONNER HP 12A</t>
  </si>
  <si>
    <t>RESMAS BOND 20 8 1/2 X 14</t>
  </si>
  <si>
    <t>PAQUETES DE COVERS PARA ENCUADERNACION</t>
  </si>
  <si>
    <t>SOBRES BLANCOS</t>
  </si>
  <si>
    <t>SOBRES BLANCOS CON ESCUDO</t>
  </si>
  <si>
    <t>TAPE PARA EMBALAJE</t>
  </si>
  <si>
    <t>DVD CON ESTUCHE</t>
  </si>
  <si>
    <t>CD´S CON ESTUCHE</t>
  </si>
  <si>
    <t>CAJA DE GOMITAS</t>
  </si>
  <si>
    <t>SOBRES MANILA 9X12</t>
  </si>
  <si>
    <t>ZAFACONES</t>
  </si>
  <si>
    <t>SOBRES MANILA 9X14</t>
  </si>
  <si>
    <t>TONNER SHARP MX-312NT</t>
  </si>
  <si>
    <t>LIQUIDO DE TRANSMISION AUTOMATICA</t>
  </si>
  <si>
    <t>CAJAS DE PENDAFLEX</t>
  </si>
  <si>
    <t>ROLLOS PARA SUMADORA</t>
  </si>
  <si>
    <t>CARPETAS DE 5 PULGADAS</t>
  </si>
  <si>
    <t>LIBROS RECORD 300 PAGS</t>
  </si>
  <si>
    <t>LIBRETAS RAYADAS PEQUEÑAS</t>
  </si>
  <si>
    <t>TONNER PARA FAX SHARP UX-5CV</t>
  </si>
  <si>
    <t>CARPETAS DE  3¨PULGADAS</t>
  </si>
  <si>
    <t>ESPIRALES 3/4</t>
  </si>
  <si>
    <t>ESPIRALES 51 MM</t>
  </si>
  <si>
    <t>ESPIRALES 6 MM</t>
  </si>
  <si>
    <t>ESPIRALES 12 MM</t>
  </si>
  <si>
    <t>ESPIRALES 14 MM</t>
  </si>
  <si>
    <t>RESMAS DE PAPEL TIMBRADO DE HILO BLANCO</t>
  </si>
  <si>
    <t>RESMAS DE PAPEL TIMBRADO DE HILO CREMA</t>
  </si>
  <si>
    <t>RESMAS DE PAPEL TIMBRADO DE HILO BLANCO CON ESCUDO</t>
  </si>
  <si>
    <t>RESMA DE PAPEL 81/2 X 11</t>
  </si>
  <si>
    <t>PILAS DURACELL TRIPLE AAA</t>
  </si>
  <si>
    <t>PILAS DURACELL TRIPLE AA</t>
  </si>
  <si>
    <t>CAJITA</t>
  </si>
  <si>
    <t>CAJA DE 10/1</t>
  </si>
  <si>
    <t>CAJITAS</t>
  </si>
  <si>
    <t>UND.</t>
  </si>
  <si>
    <t>CAJAS 12/1</t>
  </si>
  <si>
    <t>CAJAS 10/1</t>
  </si>
  <si>
    <t>UNDS</t>
  </si>
  <si>
    <t>CAJAS 100/1</t>
  </si>
  <si>
    <t>PAQUETE</t>
  </si>
  <si>
    <t>CAJAS 500/1</t>
  </si>
  <si>
    <t>CAJA 500/1</t>
  </si>
  <si>
    <t>CAJA</t>
  </si>
  <si>
    <t>CAJITAS 100/1</t>
  </si>
  <si>
    <t>CAJA 10/1</t>
  </si>
  <si>
    <t>PAQ. 4/1</t>
  </si>
  <si>
    <t>ADITIVO PARA VEHICULO DIESEL</t>
  </si>
  <si>
    <t>AGUA DE BATERIA</t>
  </si>
  <si>
    <t>LIQUIDO DE FRENOS</t>
  </si>
  <si>
    <t>ACEITE PARA VEHICULO DE MOTOR DIESEL</t>
  </si>
  <si>
    <t>LIQUIDO PARA DIRECCION HIDRAULICA</t>
  </si>
  <si>
    <t>COOLANT DE MOTOR</t>
  </si>
  <si>
    <t>CABEZOTES DE BATERIA</t>
  </si>
  <si>
    <t>1/4 DE GALON</t>
  </si>
  <si>
    <t>THINNER</t>
  </si>
  <si>
    <t>BARRAS DE CLORO PARA CISTERNA</t>
  </si>
  <si>
    <t>PINTURA SPRAY BLANCA</t>
  </si>
  <si>
    <t>PINTURA SPRAY VERDE</t>
  </si>
  <si>
    <t>TUBO DE CILICON LANCO</t>
  </si>
  <si>
    <t>TAPE 3M DE VINIL</t>
  </si>
  <si>
    <t>TAPE DE GOMA</t>
  </si>
  <si>
    <t>CINTA ADHESIVA DE 3 PULGADAS</t>
  </si>
  <si>
    <t>CINTA ADHESIVA DE 1 PULGADA</t>
  </si>
  <si>
    <t>CINTA ADHESIVA GRIS</t>
  </si>
  <si>
    <t>CINTA ADHESIVA  PLATEADA PARA DUCTO</t>
  </si>
  <si>
    <t>BROCHAS DE 4 PULGADAS</t>
  </si>
  <si>
    <t>CEMENTO DE PVC DE 4 ONZAS</t>
  </si>
  <si>
    <t>PLIEGOS DE LIJA DE # 30</t>
  </si>
  <si>
    <t>PLIEGOS DE LIJA DE # 60</t>
  </si>
  <si>
    <t xml:space="preserve">VASOS PARA CAFÉ </t>
  </si>
  <si>
    <t xml:space="preserve">JUEGOS DE TAZAS </t>
  </si>
  <si>
    <t>GRECAS DE CAFÉ DE 12 TAZAS</t>
  </si>
  <si>
    <t>GALLETAS AVIVA</t>
  </si>
  <si>
    <t>AZUCARERA CON TAPA</t>
  </si>
  <si>
    <t>CUCHARITAS PARA CAFÉ</t>
  </si>
  <si>
    <t>CUCHILLOS PARA PAN</t>
  </si>
  <si>
    <t>CUCHILLOS DE COCINA</t>
  </si>
  <si>
    <t>COPAS DE AGUA</t>
  </si>
  <si>
    <t>VASOS DE CRISTAL 12 OZ</t>
  </si>
  <si>
    <t>PAQUETES 100/1</t>
  </si>
  <si>
    <t xml:space="preserve">PAQUETES </t>
  </si>
  <si>
    <t>PAQ 24/1</t>
  </si>
  <si>
    <t>PAQ 12/1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</si>
  <si>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</si>
  <si>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IMPRESORAS</t>
  </si>
  <si>
    <t>UPS</t>
  </si>
  <si>
    <t>GASOLINA</t>
  </si>
  <si>
    <t>GASOIL</t>
  </si>
  <si>
    <t>COMBUSTILLE</t>
  </si>
  <si>
    <t>CAMBIO DE PARRILLA SALIDA Y RETORNO DE AIRE A/C</t>
  </si>
  <si>
    <t>REPARACION DE LAS PAREDES EXTERNAS DEL TERCER NIVEL</t>
  </si>
  <si>
    <t>TINTAR LOS CRISTALES</t>
  </si>
  <si>
    <t>REEMPLAZO DE LOS PLAFONES</t>
  </si>
  <si>
    <t>COLOCAR LAMPARA DE EMERGENCIA EN LAS ESCALERAS</t>
  </si>
  <si>
    <t>COLOCAR CESORES EN LAS PUERTAS ELECTRICA</t>
  </si>
  <si>
    <t>ROUTER WIFI</t>
  </si>
  <si>
    <t>CONECTORES RJ-45</t>
  </si>
  <si>
    <t>MEMORIAS USB 16 GB</t>
  </si>
  <si>
    <t>UNIONES COPPLIN CABLE UTP</t>
  </si>
  <si>
    <t>SUMADORA SHARP 12 DIGIT</t>
  </si>
  <si>
    <t>SILLONES SEMI- EJECUTIVO</t>
  </si>
  <si>
    <t>ESCRITORIOS</t>
  </si>
  <si>
    <t>ARCHIVOS DE 3 GAVETAS</t>
  </si>
  <si>
    <t>ARCHIVOS DE 6 GAVETAS</t>
  </si>
  <si>
    <t>CUBO DE PINTURA BLANCO COLONAIL 96 SEMI-GLOSS</t>
  </si>
  <si>
    <t>CUBO DE PINTURA BLANCO 00</t>
  </si>
  <si>
    <t>CUBO</t>
  </si>
  <si>
    <t xml:space="preserve">UTELSILIOS Y HERRAMIENTAS PARA LOS SERVICIOS GENERALES </t>
  </si>
  <si>
    <t>DE LA ISNTITUCION</t>
  </si>
  <si>
    <t>TAY RAT</t>
  </si>
  <si>
    <t>EQUIPOS DE OFICINA E INFORMATICA</t>
  </si>
  <si>
    <t>PAQUETE 100/1</t>
  </si>
  <si>
    <t>7210 - mantenimiento y servicios de reparaciones</t>
  </si>
  <si>
    <t>SERVICIO Y MATENIMIENTO Y  REPARACIONES DE LA ISNTITUCION</t>
  </si>
  <si>
    <t>UNIFORME PARA EMPLEADOS</t>
  </si>
  <si>
    <t>UNIFORMES PARA SECRETARIAS, ASISTENTES</t>
  </si>
  <si>
    <t xml:space="preserve">UNIFORMES PARA COSERJES </t>
  </si>
  <si>
    <t xml:space="preserve">UNIFORMES CAMAREROS </t>
  </si>
  <si>
    <t>GORRAS CON EL LOGO INSTITUCIONAL</t>
  </si>
  <si>
    <t>POLO SHERT CON EL LOGO INSTITUCIONAL BORDADO</t>
  </si>
  <si>
    <t>Oficina Precidencial de Tecnologia de la Informacion y Comunicacion (OPTIC)</t>
  </si>
  <si>
    <t>ESCOBAS CON SU PALO</t>
  </si>
  <si>
    <t xml:space="preserve">ROLLOS DE PAPEL DE BAÑO GRANDE </t>
  </si>
  <si>
    <t xml:space="preserve">LIMPIADOR DE INODORO </t>
  </si>
  <si>
    <t xml:space="preserve">JABON LIQUIDO LAVAPLATOS </t>
  </si>
  <si>
    <t>AMBIENTADORES  EN SPRAY</t>
  </si>
  <si>
    <t>ESPONJA DE FREGAR</t>
  </si>
  <si>
    <t>SERVILLETAS DE MANOS</t>
  </si>
  <si>
    <t>FAR</t>
  </si>
  <si>
    <t xml:space="preserve">VELAS AROMATICAS </t>
  </si>
  <si>
    <t>CAJITA12/1</t>
  </si>
  <si>
    <t>CAJITA 12/1</t>
  </si>
  <si>
    <t>CAJA 100/1</t>
  </si>
  <si>
    <t>10</t>
  </si>
  <si>
    <t>TONER 49 HP LASERJET 1320</t>
  </si>
  <si>
    <t>TONER CE402A HP LASERJET 575</t>
  </si>
  <si>
    <t>TONER CE410A HP LASERJET 452</t>
  </si>
  <si>
    <t>TONER CE401A HP LASERJET 575</t>
  </si>
  <si>
    <t>TONER CE403A HP LASERJET 575</t>
  </si>
  <si>
    <t>TONER CE413A HP LASERJET 452</t>
  </si>
  <si>
    <t>TONER CC532A HP LASERJET 2025</t>
  </si>
  <si>
    <t>TONER CC530A HP LASERJET 2025</t>
  </si>
  <si>
    <t>TONER 78A HP LASERJET 1536</t>
  </si>
  <si>
    <t>BARRAS DE PEGAMENTO</t>
  </si>
  <si>
    <t>CAJ 21/1</t>
  </si>
  <si>
    <t>SET DE SEPARADORES DE HOJAS 8 1/2 X 11</t>
  </si>
  <si>
    <t>SOBRES MANILAS 500/1 DE 9 X 12</t>
  </si>
  <si>
    <t>CAJ</t>
  </si>
  <si>
    <t>TIJERAS</t>
  </si>
  <si>
    <t>CERAS PARA CONTAR BILLETES</t>
  </si>
  <si>
    <t>SOBRES BLANOS 500/1</t>
  </si>
  <si>
    <t>SACA PUNTAS DE ALUMINIO</t>
  </si>
  <si>
    <t>CARPETAS DE 1pulg. C/COVER AZUL</t>
  </si>
  <si>
    <t>CARPETAS DE 1½ pulg. C/COVER AZUL</t>
  </si>
  <si>
    <t>CARPETAS DE 2 pulg. C/COVER AZUL</t>
  </si>
  <si>
    <t>CARPETAS DE 3 pulg. C/COVER AZUL</t>
  </si>
  <si>
    <t>CAJA DE LABELS 1 1/3 x 4</t>
  </si>
  <si>
    <t>RD$300,000.00</t>
  </si>
  <si>
    <t>CUBO DE PINTURA GRIS</t>
  </si>
  <si>
    <t>CUBO DE PINTURA BLANCO HUESO</t>
  </si>
  <si>
    <t>CUBO DE PINTURA AMARILLA</t>
  </si>
  <si>
    <t>CUBO DE PINTURA AZUL</t>
  </si>
  <si>
    <t>ROTULACION DE PARQUEOS</t>
  </si>
  <si>
    <t xml:space="preserve">REPARACION DE LA ESCALERA </t>
  </si>
  <si>
    <t>REPARACION DE LAS MADERA DEL EDIFICIO, PUERTAS</t>
  </si>
  <si>
    <t>ACEITE DE MOTOR DE GASOLINA</t>
  </si>
  <si>
    <t>GOMAS PARA VEHICULOS</t>
  </si>
  <si>
    <t>IMPRESION DE TARJETAS DE PRESENTACION, PAPEL TIMBRADO</t>
  </si>
  <si>
    <t>PAQ</t>
  </si>
  <si>
    <t>DOC</t>
  </si>
  <si>
    <t>FUN</t>
  </si>
  <si>
    <t xml:space="preserve">BOTELLAS DE AGUA </t>
  </si>
  <si>
    <t>FARDOS 24/1</t>
  </si>
  <si>
    <t>PAQ DE LIB</t>
  </si>
  <si>
    <t>VASOS CONICOS</t>
  </si>
  <si>
    <t xml:space="preserve">CAJA </t>
  </si>
  <si>
    <t>CAJA 24/1</t>
  </si>
  <si>
    <t>FOLDERS PARA CERTIFICADOS</t>
  </si>
  <si>
    <t>ADQUISICION DE FOLLETOS</t>
  </si>
  <si>
    <t>RES</t>
  </si>
  <si>
    <t>RESMA DE HOJAS TIMBRADA DE PAPEL Bond 20</t>
  </si>
  <si>
    <t>CAJAS DE SOBRES TIMBRADOS</t>
  </si>
  <si>
    <t>CAJAS DE SOBRES TIMBRADOS DE CARTAS</t>
  </si>
  <si>
    <t>IMPRESION DE INFORMES</t>
  </si>
  <si>
    <t xml:space="preserve">CAFÉ </t>
  </si>
  <si>
    <t>RD$4,000,000.00</t>
  </si>
  <si>
    <t>0020 - Imprecion y Publicaciones</t>
  </si>
  <si>
    <t>RD$3,000,000.00</t>
  </si>
  <si>
    <t>RD$24,400.00</t>
  </si>
  <si>
    <t>ADQUISICION DE SOFOWARE</t>
  </si>
  <si>
    <t>COMPUTADORAS DE ESCRITORIOS COMPLETAS</t>
  </si>
  <si>
    <t>IMAC</t>
  </si>
  <si>
    <t>RD$90,000.00</t>
  </si>
  <si>
    <t>RD$270,000.00</t>
  </si>
  <si>
    <t>HEADSETS</t>
  </si>
  <si>
    <t>RD$900.00</t>
  </si>
  <si>
    <t>WATCHGUARD FIREBOX XTM 515</t>
  </si>
  <si>
    <t>ROUTERS FIREBOX X750e</t>
  </si>
  <si>
    <t>RD$200,000.00</t>
  </si>
  <si>
    <t>SWITCH CISCO WS-C3560X-24T-E</t>
  </si>
  <si>
    <t>ROUTER CISCO 2901 CON INTERFACES</t>
  </si>
  <si>
    <t>RD$70,000.00</t>
  </si>
  <si>
    <t>UPGRADE DE MEMORIAS A 2 SERVIDORES</t>
  </si>
  <si>
    <t xml:space="preserve">MONITORES LCD WIDESCREEN </t>
  </si>
  <si>
    <t>TELEFONOS GRANDSTREAM GXP 1450</t>
  </si>
  <si>
    <t>RD$4,000.00</t>
  </si>
  <si>
    <t>RD$120,000.00</t>
  </si>
  <si>
    <t>TARJETA DE PRESENTACION</t>
  </si>
</sst>
</file>

<file path=xl/styles.xml><?xml version="1.0" encoding="utf-8"?>
<styleSheet xmlns="http://schemas.openxmlformats.org/spreadsheetml/2006/main">
  <numFmts count="5">
    <numFmt numFmtId="164" formatCode="&quot;RD$&quot;#,##0_);[Red]\(&quot;RD$&quot;#,##0\)"/>
    <numFmt numFmtId="165" formatCode="&quot;RD$&quot;#,##0.00_);[Red]\(&quot;RD$&quot;#,##0.00\)"/>
    <numFmt numFmtId="166" formatCode="_(&quot;RD$&quot;* #,##0.00_);_(&quot;RD$&quot;* \(#,##0.00\);_(&quot;RD$&quot;* &quot;-&quot;??_);_(@_)"/>
    <numFmt numFmtId="167" formatCode="&quot;RD$&quot;#,##0.00"/>
    <numFmt numFmtId="168" formatCode="_-&quot;£&quot;* #,##0.00_-;\-&quot;£&quot;* #,##0.00_-;_-&quot;£&quot;* &quot;-&quot;??_-;_-@_-"/>
  </numFmts>
  <fonts count="21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sz val="8"/>
      <name val="Calibri"/>
      <family val="2"/>
    </font>
    <font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indexed="8"/>
      <name val="Arial Narrow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onsolas"/>
      <family val="3"/>
    </font>
    <font>
      <sz val="12"/>
      <color indexed="8"/>
      <name val="Arial Narrow"/>
    </font>
    <font>
      <sz val="11"/>
      <color theme="1"/>
      <name val="Calibri"/>
      <family val="2"/>
      <scheme val="minor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4">
    <xf numFmtId="0" fontId="0" fillId="0" borderId="0"/>
    <xf numFmtId="168" fontId="10" fillId="0" borderId="0" applyFont="0" applyFill="0" applyBorder="0" applyAlignment="0" applyProtection="0"/>
    <xf numFmtId="0" fontId="10" fillId="0" borderId="0"/>
    <xf numFmtId="166" fontId="19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0" fontId="6" fillId="0" borderId="0" xfId="0" applyNumberFormat="1" applyFont="1" applyBorder="1"/>
    <xf numFmtId="167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/>
    <xf numFmtId="38" fontId="6" fillId="0" borderId="1" xfId="0" applyNumberFormat="1" applyFont="1" applyFill="1" applyBorder="1" applyAlignment="1">
      <alignment horizontal="center" vertical="top" wrapText="1"/>
    </xf>
    <xf numFmtId="38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38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2" fillId="0" borderId="0" xfId="0" applyFont="1"/>
    <xf numFmtId="0" fontId="12" fillId="0" borderId="0" xfId="0" applyFont="1" applyBorder="1"/>
    <xf numFmtId="0" fontId="12" fillId="0" borderId="0" xfId="0" applyNumberFormat="1" applyFont="1" applyBorder="1"/>
    <xf numFmtId="0" fontId="6" fillId="3" borderId="14" xfId="0" applyFont="1" applyFill="1" applyBorder="1"/>
    <xf numFmtId="0" fontId="6" fillId="4" borderId="14" xfId="0" applyFont="1" applyFill="1" applyBorder="1"/>
    <xf numFmtId="0" fontId="13" fillId="0" borderId="0" xfId="0" applyFont="1"/>
    <xf numFmtId="0" fontId="14" fillId="0" borderId="0" xfId="0" applyFont="1" applyBorder="1"/>
    <xf numFmtId="0" fontId="2" fillId="0" borderId="0" xfId="0" applyFont="1"/>
    <xf numFmtId="0" fontId="6" fillId="3" borderId="13" xfId="0" applyFont="1" applyFill="1" applyBorder="1"/>
    <xf numFmtId="0" fontId="6" fillId="4" borderId="13" xfId="0" applyFont="1" applyFill="1" applyBorder="1"/>
    <xf numFmtId="0" fontId="6" fillId="3" borderId="17" xfId="0" applyFont="1" applyFill="1" applyBorder="1"/>
    <xf numFmtId="0" fontId="14" fillId="3" borderId="14" xfId="0" applyFont="1" applyFill="1" applyBorder="1"/>
    <xf numFmtId="0" fontId="14" fillId="4" borderId="14" xfId="0" applyFont="1" applyFill="1" applyBorder="1"/>
    <xf numFmtId="4" fontId="6" fillId="3" borderId="14" xfId="0" applyNumberFormat="1" applyFont="1" applyFill="1" applyBorder="1"/>
    <xf numFmtId="3" fontId="6" fillId="3" borderId="14" xfId="0" applyNumberFormat="1" applyFont="1" applyFill="1" applyBorder="1"/>
    <xf numFmtId="3" fontId="6" fillId="4" borderId="14" xfId="0" applyNumberFormat="1" applyFont="1" applyFill="1" applyBorder="1"/>
    <xf numFmtId="4" fontId="6" fillId="4" borderId="14" xfId="0" applyNumberFormat="1" applyFont="1" applyFill="1" applyBorder="1"/>
    <xf numFmtId="0" fontId="6" fillId="3" borderId="15" xfId="0" applyNumberFormat="1" applyFont="1" applyFill="1" applyBorder="1"/>
    <xf numFmtId="167" fontId="6" fillId="3" borderId="15" xfId="0" applyNumberFormat="1" applyFont="1" applyFill="1" applyBorder="1"/>
    <xf numFmtId="0" fontId="6" fillId="3" borderId="14" xfId="0" applyFont="1" applyFill="1" applyBorder="1" applyAlignment="1">
      <alignment wrapText="1"/>
    </xf>
    <xf numFmtId="0" fontId="6" fillId="5" borderId="14" xfId="0" applyFont="1" applyFill="1" applyBorder="1"/>
    <xf numFmtId="167" fontId="14" fillId="4" borderId="14" xfId="0" applyNumberFormat="1" applyFont="1" applyFill="1" applyBorder="1"/>
    <xf numFmtId="4" fontId="14" fillId="4" borderId="14" xfId="0" applyNumberFormat="1" applyFont="1" applyFill="1" applyBorder="1"/>
    <xf numFmtId="4" fontId="14" fillId="3" borderId="14" xfId="0" applyNumberFormat="1" applyFont="1" applyFill="1" applyBorder="1"/>
    <xf numFmtId="0" fontId="17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6" fillId="5" borderId="16" xfId="0" applyFont="1" applyFill="1" applyBorder="1"/>
    <xf numFmtId="167" fontId="6" fillId="5" borderId="14" xfId="0" applyNumberFormat="1" applyFont="1" applyFill="1" applyBorder="1"/>
    <xf numFmtId="167" fontId="6" fillId="5" borderId="16" xfId="0" applyNumberFormat="1" applyFont="1" applyFill="1" applyBorder="1"/>
    <xf numFmtId="0" fontId="6" fillId="5" borderId="19" xfId="0" quotePrefix="1" applyNumberFormat="1" applyFont="1" applyFill="1" applyBorder="1" applyAlignment="1">
      <alignment horizontal="left"/>
    </xf>
    <xf numFmtId="0" fontId="15" fillId="0" borderId="0" xfId="2" applyFont="1" applyBorder="1" applyAlignment="1"/>
    <xf numFmtId="0" fontId="17" fillId="0" borderId="0" xfId="0" applyFont="1" applyBorder="1"/>
    <xf numFmtId="0" fontId="0" fillId="0" borderId="0" xfId="0" applyBorder="1"/>
    <xf numFmtId="49" fontId="17" fillId="0" borderId="0" xfId="0" applyNumberFormat="1" applyFont="1" applyBorder="1"/>
    <xf numFmtId="0" fontId="2" fillId="0" borderId="0" xfId="0" applyFont="1"/>
    <xf numFmtId="0" fontId="17" fillId="0" borderId="0" xfId="0" applyFont="1" applyBorder="1" applyAlignment="1">
      <alignment horizontal="center"/>
    </xf>
    <xf numFmtId="49" fontId="17" fillId="0" borderId="0" xfId="0" applyNumberFormat="1" applyFont="1" applyBorder="1" applyAlignment="1">
      <alignment horizontal="center"/>
    </xf>
    <xf numFmtId="0" fontId="6" fillId="4" borderId="0" xfId="0" applyFont="1" applyFill="1" applyBorder="1"/>
    <xf numFmtId="167" fontId="6" fillId="4" borderId="0" xfId="0" applyNumberFormat="1" applyFont="1" applyFill="1" applyBorder="1"/>
    <xf numFmtId="0" fontId="2" fillId="0" borderId="0" xfId="0" applyFont="1"/>
    <xf numFmtId="0" fontId="18" fillId="0" borderId="0" xfId="0" applyFont="1"/>
    <xf numFmtId="165" fontId="6" fillId="4" borderId="14" xfId="0" applyNumberFormat="1" applyFont="1" applyFill="1" applyBorder="1"/>
    <xf numFmtId="164" fontId="6" fillId="4" borderId="14" xfId="0" applyNumberFormat="1" applyFont="1" applyFill="1" applyBorder="1"/>
    <xf numFmtId="164" fontId="6" fillId="3" borderId="14" xfId="0" applyNumberFormat="1" applyFont="1" applyFill="1" applyBorder="1"/>
    <xf numFmtId="0" fontId="1" fillId="0" borderId="0" xfId="0" applyFont="1"/>
    <xf numFmtId="167" fontId="6" fillId="4" borderId="14" xfId="0" applyNumberFormat="1" applyFont="1" applyFill="1" applyBorder="1"/>
    <xf numFmtId="167" fontId="6" fillId="3" borderId="14" xfId="0" applyNumberFormat="1" applyFont="1" applyFill="1" applyBorder="1"/>
    <xf numFmtId="167" fontId="5" fillId="4" borderId="14" xfId="0" applyNumberFormat="1" applyFont="1" applyFill="1" applyBorder="1"/>
    <xf numFmtId="167" fontId="0" fillId="0" borderId="0" xfId="0" applyNumberFormat="1"/>
    <xf numFmtId="167" fontId="14" fillId="3" borderId="14" xfId="0" applyNumberFormat="1" applyFont="1" applyFill="1" applyBorder="1"/>
    <xf numFmtId="165" fontId="14" fillId="3" borderId="14" xfId="0" applyNumberFormat="1" applyFont="1" applyFill="1" applyBorder="1"/>
    <xf numFmtId="0" fontId="6" fillId="4" borderId="14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/>
    <xf numFmtId="0" fontId="18" fillId="3" borderId="17" xfId="0" applyFont="1" applyFill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167" fontId="18" fillId="5" borderId="14" xfId="0" applyNumberFormat="1" applyFont="1" applyFill="1" applyBorder="1"/>
    <xf numFmtId="167" fontId="18" fillId="5" borderId="16" xfId="0" applyNumberFormat="1" applyFont="1" applyFill="1" applyBorder="1"/>
    <xf numFmtId="0" fontId="18" fillId="5" borderId="14" xfId="0" applyFont="1" applyFill="1" applyBorder="1"/>
    <xf numFmtId="0" fontId="18" fillId="5" borderId="16" xfId="0" applyFont="1" applyFill="1" applyBorder="1"/>
    <xf numFmtId="0" fontId="18" fillId="5" borderId="19" xfId="0" quotePrefix="1" applyNumberFormat="1" applyFont="1" applyFill="1" applyBorder="1" applyAlignment="1">
      <alignment horizontal="left"/>
    </xf>
    <xf numFmtId="0" fontId="18" fillId="3" borderId="20" xfId="0" applyFont="1" applyFill="1" applyBorder="1"/>
    <xf numFmtId="0" fontId="18" fillId="5" borderId="21" xfId="0" applyNumberFormat="1" applyFont="1" applyFill="1" applyBorder="1"/>
    <xf numFmtId="167" fontId="18" fillId="5" borderId="15" xfId="0" applyNumberFormat="1" applyFont="1" applyFill="1" applyBorder="1"/>
    <xf numFmtId="167" fontId="18" fillId="5" borderId="22" xfId="0" applyNumberFormat="1" applyFont="1" applyFill="1" applyBorder="1"/>
    <xf numFmtId="0" fontId="18" fillId="5" borderId="15" xfId="0" applyFont="1" applyFill="1" applyBorder="1"/>
    <xf numFmtId="0" fontId="18" fillId="5" borderId="22" xfId="0" applyFont="1" applyFill="1" applyBorder="1"/>
    <xf numFmtId="0" fontId="18" fillId="5" borderId="18" xfId="0" quotePrefix="1" applyNumberFormat="1" applyFont="1" applyFill="1" applyBorder="1" applyAlignment="1">
      <alignment horizontal="left"/>
    </xf>
    <xf numFmtId="0" fontId="18" fillId="0" borderId="0" xfId="0" applyNumberFormat="1" applyFont="1" applyBorder="1"/>
    <xf numFmtId="167" fontId="18" fillId="0" borderId="0" xfId="0" applyNumberFormat="1" applyFont="1" applyBorder="1"/>
    <xf numFmtId="167" fontId="14" fillId="0" borderId="0" xfId="0" applyNumberFormat="1" applyFont="1" applyBorder="1" applyAlignment="1">
      <alignment horizontal="right"/>
    </xf>
    <xf numFmtId="0" fontId="6" fillId="5" borderId="15" xfId="0" applyNumberFormat="1" applyFont="1" applyFill="1" applyBorder="1"/>
    <xf numFmtId="0" fontId="2" fillId="0" borderId="0" xfId="0" applyFont="1"/>
    <xf numFmtId="167" fontId="6" fillId="3" borderId="15" xfId="0" applyNumberFormat="1" applyFont="1" applyFill="1" applyBorder="1" applyAlignment="1">
      <alignment horizontal="right"/>
    </xf>
    <xf numFmtId="0" fontId="5" fillId="4" borderId="13" xfId="0" applyFont="1" applyFill="1" applyBorder="1"/>
    <xf numFmtId="0" fontId="6" fillId="4" borderId="13" xfId="0" applyFont="1" applyFill="1" applyBorder="1" applyAlignment="1">
      <alignment horizontal="left"/>
    </xf>
    <xf numFmtId="167" fontId="20" fillId="3" borderId="14" xfId="3" applyNumberFormat="1" applyFont="1" applyFill="1" applyBorder="1"/>
    <xf numFmtId="167" fontId="20" fillId="4" borderId="14" xfId="0" applyNumberFormat="1" applyFont="1" applyFill="1" applyBorder="1"/>
    <xf numFmtId="4" fontId="1" fillId="0" borderId="0" xfId="0" applyNumberFormat="1" applyFont="1" applyAlignment="1">
      <alignment horizontal="right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7" fillId="0" borderId="0" xfId="0" applyFont="1" applyBorder="1" applyAlignment="1">
      <alignment horizontal="center"/>
    </xf>
    <xf numFmtId="167" fontId="6" fillId="3" borderId="14" xfId="0" applyNumberFormat="1" applyFont="1" applyFill="1" applyBorder="1" applyAlignment="1">
      <alignment horizontal="right"/>
    </xf>
    <xf numFmtId="0" fontId="6" fillId="3" borderId="14" xfId="0" applyFont="1" applyFill="1" applyBorder="1" applyAlignment="1">
      <alignment horizontal="right"/>
    </xf>
  </cellXfs>
  <cellStyles count="4">
    <cellStyle name="Currency" xfId="3" builtinId="4"/>
    <cellStyle name="Euro" xfId="1"/>
    <cellStyle name="Normal" xfId="0" builtinId="0"/>
    <cellStyle name="Normal 2" xfId="2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1026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a1" displayName="Tabla1" ref="A10:O146" insertRowShift="1" totalsRowShown="0" headerRowDxfId="32" dataDxfId="31">
  <autoFilter ref="A10:O146"/>
  <sortState ref="A8:N143">
    <sortCondition ref="A7:A143"/>
  </sortState>
  <tableColumns count="15">
    <tableColumn id="1" name="CÓDIGO DEL CATÁLOGO DE BIENES Y SERVICIOS (CBS) " dataDxfId="30"/>
    <tableColumn id="2" name="DESCRIPCIÓN DE LA COMPRA O CONTRATACIÓN" dataDxfId="29"/>
    <tableColumn id="18" name="UNIDAD DE MEDIDA" dataDxfId="28"/>
    <tableColumn id="3" name="PRIMER TRIMESTRE" dataDxfId="27"/>
    <tableColumn id="4" name="SEGUNDO TRIMESTRE" dataDxfId="26"/>
    <tableColumn id="5" name="TERCER TRIMESTRE" dataDxfId="25"/>
    <tableColumn id="12" name="CUARTO TRIMESTRE" dataDxfId="24"/>
    <tableColumn id="7" name="CANTIDAD TOTAL" dataDxfId="23">
      <calculatedColumnFormula>SUM('PACC - SNCC.F.053'!$D11:$G11)</calculatedColumnFormula>
    </tableColumn>
    <tableColumn id="20" name="PRECIO UNITARIO ESTIMADO" dataDxfId="22"/>
    <tableColumn id="6" name="COSTO TOTAL UNITARIO" dataDxfId="21">
      <calculatedColumnFormula>+H11*I11</calculatedColumnFormula>
    </tableColumn>
    <tableColumn id="10" name="COSTO TOTAL POR CÓDIGO DE CATÁLOGO DE BIENES Y SERVICIOS (CBS)" dataDxfId="20">
      <calculatedColumnFormula>SUM(J11:J15)</calculatedColumnFormula>
    </tableColumn>
    <tableColumn id="14" name=" PROCEDIMIENTO DE SELECCIÓN " dataDxfId="19"/>
    <tableColumn id="17" name="FUENTE DE FINANCIAMIENTO" dataDxfId="18"/>
    <tableColumn id="8" name="VALOR ADQUIRIDO" dataDxfId="17"/>
    <tableColumn id="9" name="OBSERVACIÓN" dataDxfId="1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0:N120" insertRowShift="1" totalsRowShown="0" headerRowDxfId="15" dataDxfId="14">
  <autoFilter ref="A10:N120"/>
  <sortState ref="A11:N146">
    <sortCondition ref="A7:A143"/>
  </sortState>
  <tableColumns count="14">
    <tableColumn id="1" name="CÓDIGO DEL CATÁLOGO DE BIENES Y SERVICIOS (CBS) " dataDxfId="13"/>
    <tableColumn id="2" name="DESCRIPCIÓN DE LA COMPRA O CONTRATACIÓN" dataDxfId="12"/>
    <tableColumn id="18" name="UNIDAD DE MEDIDA" dataDxfId="11"/>
    <tableColumn id="3" name="PRIMER TRIMESTRE" dataDxfId="10"/>
    <tableColumn id="4" name="SEGUNDO TRIMESTRE" dataDxfId="9"/>
    <tableColumn id="5" name="TERCER TRIMESTRE" dataDxfId="8"/>
    <tableColumn id="12" name="CUARTO TRIMESTRE" dataDxfId="7"/>
    <tableColumn id="7" name="CANTIDAD TOTAL" dataDxfId="6">
      <calculatedColumnFormula>SUM('PACC - SNCC.F.053 (3)'!$D11:$G11)</calculatedColumnFormula>
    </tableColumn>
    <tableColumn id="20" name="PRECIO UNITARIO ESTIMADO" dataDxfId="5"/>
    <tableColumn id="6" name="COSTO TOTAL UNITARIO ESTIMADO" dataDxfId="4">
      <calculatedColumnFormula>+H11*I11</calculatedColumnFormula>
    </tableColumn>
    <tableColumn id="14" name=" PROCEDIMIENTO DE SELECCIÓN " dataDxfId="3"/>
    <tableColumn id="17" name="FUENTE DE FINANCIAMIENTO" dataDxfId="2"/>
    <tableColumn id="8" name="VALOR ADQUIRIDO" dataDxfId="1"/>
    <tableColumn id="9" name="OBSERVA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71"/>
  <sheetViews>
    <sheetView topLeftCell="A11" zoomScale="90" zoomScaleNormal="90" workbookViewId="0">
      <pane xSplit="3660" ySplit="315" activePane="bottomRight"/>
      <selection activeCell="C9" sqref="C9"/>
      <selection pane="topRight" activeCell="J11" sqref="J11"/>
      <selection pane="bottomLeft" activeCell="A11" sqref="A11"/>
      <selection pane="bottomRight" activeCell="A6" sqref="A6:O6"/>
    </sheetView>
  </sheetViews>
  <sheetFormatPr defaultColWidth="11.42578125" defaultRowHeight="18"/>
  <cols>
    <col min="1" max="1" width="75" style="1" customWidth="1"/>
    <col min="2" max="2" width="53.5703125" style="1" customWidth="1"/>
    <col min="3" max="3" width="25.140625" style="1" customWidth="1"/>
    <col min="4" max="4" width="7.5703125" style="1" customWidth="1"/>
    <col min="5" max="5" width="8" style="1" customWidth="1"/>
    <col min="6" max="7" width="7.42578125" style="1" customWidth="1"/>
    <col min="8" max="8" width="19.140625" style="1" customWidth="1"/>
    <col min="9" max="9" width="20.140625" style="1" customWidth="1"/>
    <col min="10" max="10" width="19.7109375" style="1" customWidth="1"/>
    <col min="11" max="11" width="36.7109375" style="1" customWidth="1"/>
    <col min="12" max="12" width="46.7109375" style="1" customWidth="1"/>
    <col min="13" max="13" width="33.85546875" style="1" customWidth="1"/>
    <col min="14" max="14" width="39.28515625" style="1" customWidth="1"/>
    <col min="15" max="15" width="37.710937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/>
    <row r="2" spans="1:23" ht="23.25" customHeight="1">
      <c r="A2" s="10" t="s">
        <v>25</v>
      </c>
      <c r="N2" s="14" t="s">
        <v>2</v>
      </c>
      <c r="O2" s="23">
        <v>41247</v>
      </c>
    </row>
    <row r="3" spans="1:23" ht="22.5" customHeight="1">
      <c r="A3" s="112"/>
      <c r="N3" s="15" t="s">
        <v>3</v>
      </c>
      <c r="O3" s="24">
        <v>41248</v>
      </c>
    </row>
    <row r="4" spans="1:23" ht="20.25">
      <c r="A4" s="112"/>
      <c r="B4" s="11"/>
      <c r="C4" s="11"/>
      <c r="D4" s="11"/>
      <c r="E4" s="11"/>
      <c r="F4" s="11"/>
      <c r="G4" s="11"/>
      <c r="H4" s="11"/>
      <c r="I4" s="11"/>
      <c r="J4" s="11"/>
      <c r="K4" s="11"/>
      <c r="N4" s="15" t="s">
        <v>4</v>
      </c>
      <c r="O4" s="16">
        <v>2</v>
      </c>
    </row>
    <row r="5" spans="1:23" ht="17.25" customHeight="1" thickBot="1">
      <c r="A5" s="112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3" ht="29.25" customHeight="1">
      <c r="A6" s="113" t="s">
        <v>480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23">
      <c r="A7" s="111" t="s">
        <v>479</v>
      </c>
      <c r="B7" s="111"/>
      <c r="C7" s="12"/>
      <c r="D7" s="12"/>
      <c r="E7" s="12"/>
      <c r="F7" s="12"/>
      <c r="G7" s="12"/>
      <c r="H7" s="12"/>
      <c r="I7" s="12"/>
      <c r="J7" s="12"/>
      <c r="K7" s="12"/>
    </row>
    <row r="8" spans="1:23" ht="18.75" thickBot="1"/>
    <row r="9" spans="1:23" ht="23.25" customHeight="1">
      <c r="C9" s="3"/>
      <c r="D9" s="108" t="s">
        <v>15</v>
      </c>
      <c r="E9" s="109"/>
      <c r="F9" s="109"/>
      <c r="G9" s="110"/>
      <c r="H9" s="3"/>
      <c r="I9" s="3"/>
      <c r="J9" s="3"/>
      <c r="K9" s="3"/>
    </row>
    <row r="10" spans="1:23" ht="165.75" customHeight="1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379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>
      <c r="A11" s="7" t="s">
        <v>57</v>
      </c>
      <c r="B11" s="7" t="s">
        <v>380</v>
      </c>
      <c r="C11" s="7" t="s">
        <v>381</v>
      </c>
      <c r="D11" s="7">
        <v>1000</v>
      </c>
      <c r="E11" s="7">
        <v>1500</v>
      </c>
      <c r="F11" s="7">
        <v>1000</v>
      </c>
      <c r="G11" s="7">
        <v>1500</v>
      </c>
      <c r="H11" s="8">
        <f>SUM('PACC - SNCC.F.053'!$D11:$G11)</f>
        <v>5000</v>
      </c>
      <c r="I11" s="9">
        <v>225</v>
      </c>
      <c r="J11" s="9">
        <f t="shared" ref="J11:J42" si="0">+H11*I11</f>
        <v>1125000</v>
      </c>
      <c r="K11" s="9">
        <f t="shared" ref="K11:K17" si="1">SUM(J11:J15)</f>
        <v>1158475</v>
      </c>
      <c r="L11" s="7" t="s">
        <v>18</v>
      </c>
      <c r="M11" s="7" t="s">
        <v>388</v>
      </c>
      <c r="N11" s="9"/>
      <c r="O11" s="7"/>
      <c r="T11" s="5" t="s">
        <v>26</v>
      </c>
      <c r="W11" s="13" t="s">
        <v>23</v>
      </c>
    </row>
    <row r="12" spans="1:23">
      <c r="A12" s="7" t="s">
        <v>234</v>
      </c>
      <c r="B12" s="7" t="s">
        <v>383</v>
      </c>
      <c r="C12" s="7" t="s">
        <v>382</v>
      </c>
      <c r="D12" s="7">
        <v>200</v>
      </c>
      <c r="E12" s="7">
        <v>225</v>
      </c>
      <c r="F12" s="7">
        <v>200</v>
      </c>
      <c r="G12" s="7">
        <v>450</v>
      </c>
      <c r="H12" s="8">
        <f>SUM('PACC - SNCC.F.053'!$D12:$G12)</f>
        <v>1075</v>
      </c>
      <c r="I12" s="9">
        <v>20</v>
      </c>
      <c r="J12" s="9">
        <f t="shared" si="0"/>
        <v>21500</v>
      </c>
      <c r="K12" s="9">
        <f t="shared" si="1"/>
        <v>35475</v>
      </c>
      <c r="L12" s="7" t="s">
        <v>18</v>
      </c>
      <c r="M12" s="7" t="s">
        <v>388</v>
      </c>
      <c r="N12" s="9"/>
      <c r="O12" s="7"/>
      <c r="T12" s="5" t="s">
        <v>27</v>
      </c>
      <c r="W12" s="13" t="s">
        <v>24</v>
      </c>
    </row>
    <row r="13" spans="1:23">
      <c r="A13" s="7" t="s">
        <v>234</v>
      </c>
      <c r="B13" s="7" t="s">
        <v>384</v>
      </c>
      <c r="C13" s="7" t="s">
        <v>382</v>
      </c>
      <c r="D13" s="7">
        <v>50</v>
      </c>
      <c r="E13" s="7">
        <v>75</v>
      </c>
      <c r="F13" s="7">
        <v>75</v>
      </c>
      <c r="G13" s="7">
        <v>125</v>
      </c>
      <c r="H13" s="8">
        <f>SUM('PACC - SNCC.F.053'!$D13:$G13)</f>
        <v>325</v>
      </c>
      <c r="I13" s="9">
        <v>15</v>
      </c>
      <c r="J13" s="9">
        <f t="shared" si="0"/>
        <v>4875</v>
      </c>
      <c r="K13" s="9"/>
      <c r="L13" s="7"/>
      <c r="M13" s="7"/>
      <c r="N13" s="9"/>
      <c r="O13" s="7"/>
      <c r="T13" s="5" t="s">
        <v>28</v>
      </c>
      <c r="W13" s="13" t="s">
        <v>22</v>
      </c>
    </row>
    <row r="14" spans="1:23">
      <c r="A14" s="7" t="s">
        <v>234</v>
      </c>
      <c r="B14" s="7" t="s">
        <v>385</v>
      </c>
      <c r="C14" s="7" t="s">
        <v>382</v>
      </c>
      <c r="D14" s="7">
        <v>5</v>
      </c>
      <c r="E14" s="7">
        <v>10</v>
      </c>
      <c r="F14" s="7">
        <v>5</v>
      </c>
      <c r="G14" s="7">
        <v>15</v>
      </c>
      <c r="H14" s="8">
        <f>SUM('PACC - SNCC.F.053'!$D14:$G14)</f>
        <v>35</v>
      </c>
      <c r="I14" s="9">
        <v>110</v>
      </c>
      <c r="J14" s="9">
        <f t="shared" si="0"/>
        <v>3850</v>
      </c>
      <c r="K14" s="9"/>
      <c r="L14" s="7"/>
      <c r="M14" s="7"/>
      <c r="N14" s="9"/>
      <c r="O14" s="7"/>
      <c r="T14" s="5" t="s">
        <v>29</v>
      </c>
      <c r="W14" s="13" t="s">
        <v>21</v>
      </c>
    </row>
    <row r="15" spans="1:23">
      <c r="A15" s="7" t="s">
        <v>234</v>
      </c>
      <c r="B15" s="7" t="s">
        <v>386</v>
      </c>
      <c r="C15" s="7" t="s">
        <v>382</v>
      </c>
      <c r="D15" s="7">
        <v>3</v>
      </c>
      <c r="E15" s="7">
        <v>2</v>
      </c>
      <c r="F15" s="7">
        <v>2</v>
      </c>
      <c r="G15" s="7">
        <v>6</v>
      </c>
      <c r="H15" s="8">
        <f>SUM('PACC - SNCC.F.053'!$D15:$G15)</f>
        <v>13</v>
      </c>
      <c r="I15" s="9">
        <v>250</v>
      </c>
      <c r="J15" s="9">
        <f t="shared" si="0"/>
        <v>3250</v>
      </c>
      <c r="K15" s="9"/>
      <c r="L15" s="7"/>
      <c r="M15" s="7"/>
      <c r="N15" s="9"/>
      <c r="O15" s="7"/>
      <c r="T15" s="5" t="s">
        <v>30</v>
      </c>
      <c r="W15" s="13" t="s">
        <v>20</v>
      </c>
    </row>
    <row r="16" spans="1:23">
      <c r="A16" s="7" t="s">
        <v>234</v>
      </c>
      <c r="B16" s="7" t="s">
        <v>387</v>
      </c>
      <c r="C16" s="7" t="s">
        <v>382</v>
      </c>
      <c r="D16" s="7">
        <v>2</v>
      </c>
      <c r="E16" s="7">
        <v>2</v>
      </c>
      <c r="F16" s="7">
        <v>2</v>
      </c>
      <c r="G16" s="7">
        <v>2</v>
      </c>
      <c r="H16" s="8">
        <f>SUM('PACC - SNCC.F.053'!$D16:$G16)</f>
        <v>8</v>
      </c>
      <c r="I16" s="9">
        <v>250</v>
      </c>
      <c r="J16" s="9">
        <f t="shared" si="0"/>
        <v>2000</v>
      </c>
      <c r="K16" s="9"/>
      <c r="L16" s="7"/>
      <c r="M16" s="7"/>
      <c r="N16" s="9"/>
      <c r="O16" s="7"/>
      <c r="T16" s="5" t="s">
        <v>31</v>
      </c>
      <c r="W16" s="13" t="s">
        <v>17</v>
      </c>
    </row>
    <row r="17" spans="1:23">
      <c r="A17" s="7" t="s">
        <v>230</v>
      </c>
      <c r="B17" s="7" t="s">
        <v>389</v>
      </c>
      <c r="C17" s="7" t="s">
        <v>382</v>
      </c>
      <c r="D17" s="7">
        <v>50</v>
      </c>
      <c r="E17" s="7">
        <v>75</v>
      </c>
      <c r="F17" s="7">
        <v>75</v>
      </c>
      <c r="G17" s="7">
        <v>50</v>
      </c>
      <c r="H17" s="8">
        <f>SUM('PACC - SNCC.F.053'!$D17:$G17)</f>
        <v>250</v>
      </c>
      <c r="I17" s="9">
        <v>175</v>
      </c>
      <c r="J17" s="9">
        <f t="shared" si="0"/>
        <v>43750</v>
      </c>
      <c r="K17" s="9">
        <f t="shared" si="1"/>
        <v>259875</v>
      </c>
      <c r="L17" s="7" t="s">
        <v>17</v>
      </c>
      <c r="M17" s="7" t="s">
        <v>388</v>
      </c>
      <c r="N17" s="9"/>
      <c r="O17" s="7"/>
      <c r="T17" s="5" t="s">
        <v>32</v>
      </c>
      <c r="W17" s="13" t="s">
        <v>18</v>
      </c>
    </row>
    <row r="18" spans="1:23">
      <c r="A18" s="7" t="s">
        <v>230</v>
      </c>
      <c r="B18" s="7" t="s">
        <v>390</v>
      </c>
      <c r="C18" s="7" t="s">
        <v>481</v>
      </c>
      <c r="D18" s="7">
        <v>5</v>
      </c>
      <c r="E18" s="7">
        <v>10</v>
      </c>
      <c r="F18" s="7">
        <v>5</v>
      </c>
      <c r="G18" s="7">
        <v>5</v>
      </c>
      <c r="H18" s="8">
        <f>SUM('PACC - SNCC.F.053'!$D18:$G18)</f>
        <v>25</v>
      </c>
      <c r="I18" s="9">
        <v>25</v>
      </c>
      <c r="J18" s="9">
        <f t="shared" si="0"/>
        <v>625</v>
      </c>
      <c r="K18" s="9"/>
      <c r="L18" s="7"/>
      <c r="M18" s="7"/>
      <c r="N18" s="9"/>
      <c r="O18" s="7"/>
      <c r="T18" s="5" t="s">
        <v>33</v>
      </c>
      <c r="W18" s="13"/>
    </row>
    <row r="19" spans="1:23">
      <c r="A19" s="7" t="s">
        <v>230</v>
      </c>
      <c r="B19" s="7" t="s">
        <v>391</v>
      </c>
      <c r="C19" s="7"/>
      <c r="D19" s="7">
        <v>3</v>
      </c>
      <c r="E19" s="7">
        <v>2</v>
      </c>
      <c r="F19" s="7">
        <v>2</v>
      </c>
      <c r="G19" s="7">
        <v>3</v>
      </c>
      <c r="H19" s="8">
        <f>SUM('PACC - SNCC.F.053'!$D19:$G19)</f>
        <v>10</v>
      </c>
      <c r="I19" s="9">
        <v>1000</v>
      </c>
      <c r="J19" s="9">
        <f t="shared" si="0"/>
        <v>10000</v>
      </c>
      <c r="K19" s="9"/>
      <c r="L19" s="7"/>
      <c r="M19" s="7"/>
      <c r="N19" s="9"/>
      <c r="O19" s="7"/>
      <c r="T19" s="5" t="s">
        <v>34</v>
      </c>
      <c r="W19" s="13"/>
    </row>
    <row r="20" spans="1:23">
      <c r="A20" s="7" t="s">
        <v>189</v>
      </c>
      <c r="B20" s="7" t="s">
        <v>392</v>
      </c>
      <c r="C20" s="7"/>
      <c r="D20" s="7">
        <v>200</v>
      </c>
      <c r="E20" s="7">
        <v>225</v>
      </c>
      <c r="F20" s="7">
        <v>200</v>
      </c>
      <c r="G20" s="7">
        <v>200</v>
      </c>
      <c r="H20" s="8">
        <f>SUM('PACC - SNCC.F.053'!$D20:$G20)</f>
        <v>825</v>
      </c>
      <c r="I20" s="9">
        <v>190</v>
      </c>
      <c r="J20" s="9">
        <f t="shared" si="0"/>
        <v>156750</v>
      </c>
      <c r="K20" s="9">
        <f>SUM(J20:J106)</f>
        <v>25165020</v>
      </c>
      <c r="L20" s="7" t="s">
        <v>24</v>
      </c>
      <c r="M20" s="7" t="s">
        <v>388</v>
      </c>
      <c r="N20" s="9"/>
      <c r="O20" s="7"/>
      <c r="T20" s="5" t="s">
        <v>35</v>
      </c>
      <c r="W20" s="13"/>
    </row>
    <row r="21" spans="1:23">
      <c r="A21" s="7" t="s">
        <v>189</v>
      </c>
      <c r="B21" s="7" t="s">
        <v>393</v>
      </c>
      <c r="C21" s="7"/>
      <c r="D21" s="7">
        <v>50</v>
      </c>
      <c r="E21" s="7">
        <v>75</v>
      </c>
      <c r="F21" s="7">
        <v>75</v>
      </c>
      <c r="G21" s="7">
        <v>50</v>
      </c>
      <c r="H21" s="8">
        <f>SUM('PACC - SNCC.F.053'!$D21:$G21)</f>
        <v>250</v>
      </c>
      <c r="I21" s="9">
        <v>195</v>
      </c>
      <c r="J21" s="9">
        <f t="shared" si="0"/>
        <v>48750</v>
      </c>
      <c r="K21" s="9"/>
      <c r="L21" s="7"/>
      <c r="M21" s="7"/>
      <c r="N21" s="9"/>
      <c r="O21" s="7"/>
      <c r="T21" s="5" t="s">
        <v>36</v>
      </c>
      <c r="W21" s="13"/>
    </row>
    <row r="22" spans="1:23">
      <c r="A22" s="7" t="s">
        <v>189</v>
      </c>
      <c r="B22" s="7" t="s">
        <v>394</v>
      </c>
      <c r="C22" s="7"/>
      <c r="D22" s="7">
        <v>200</v>
      </c>
      <c r="E22" s="7">
        <v>225</v>
      </c>
      <c r="F22" s="7">
        <v>200</v>
      </c>
      <c r="G22" s="7">
        <v>200</v>
      </c>
      <c r="H22" s="8">
        <f>SUM('PACC - SNCC.F.053'!$D22:$G22)</f>
        <v>825</v>
      </c>
      <c r="I22" s="9">
        <v>200</v>
      </c>
      <c r="J22" s="9">
        <f t="shared" si="0"/>
        <v>165000</v>
      </c>
      <c r="K22" s="9"/>
      <c r="L22" s="7"/>
      <c r="M22" s="7"/>
      <c r="N22" s="9"/>
      <c r="O22" s="7"/>
      <c r="T22" s="5" t="s">
        <v>37</v>
      </c>
      <c r="W22" s="13"/>
    </row>
    <row r="23" spans="1:23">
      <c r="A23" s="7" t="s">
        <v>189</v>
      </c>
      <c r="B23" s="7" t="s">
        <v>395</v>
      </c>
      <c r="C23" s="7"/>
      <c r="D23" s="7">
        <v>50</v>
      </c>
      <c r="E23" s="7">
        <v>75</v>
      </c>
      <c r="F23" s="7">
        <v>75</v>
      </c>
      <c r="G23" s="7">
        <v>50</v>
      </c>
      <c r="H23" s="8">
        <f>SUM('PACC - SNCC.F.053'!$D23:$G23)</f>
        <v>250</v>
      </c>
      <c r="I23" s="9">
        <v>50</v>
      </c>
      <c r="J23" s="9">
        <f t="shared" si="0"/>
        <v>12500</v>
      </c>
      <c r="K23" s="9"/>
      <c r="L23" s="7"/>
      <c r="M23" s="7"/>
      <c r="N23" s="9"/>
      <c r="O23" s="7"/>
      <c r="T23" s="5" t="s">
        <v>38</v>
      </c>
      <c r="W23" s="13"/>
    </row>
    <row r="24" spans="1:23">
      <c r="A24" s="7" t="s">
        <v>189</v>
      </c>
      <c r="B24" s="7" t="s">
        <v>396</v>
      </c>
      <c r="C24" s="7"/>
      <c r="D24" s="7">
        <v>200</v>
      </c>
      <c r="E24" s="7">
        <v>225</v>
      </c>
      <c r="F24" s="7">
        <v>200</v>
      </c>
      <c r="G24" s="7">
        <v>200</v>
      </c>
      <c r="H24" s="8">
        <f>SUM('PACC - SNCC.F.053'!$D24:$G24)</f>
        <v>825</v>
      </c>
      <c r="I24" s="9">
        <v>75</v>
      </c>
      <c r="J24" s="9">
        <f t="shared" si="0"/>
        <v>61875</v>
      </c>
      <c r="K24" s="9"/>
      <c r="L24" s="7"/>
      <c r="M24" s="7"/>
      <c r="N24" s="9"/>
      <c r="O24" s="7"/>
      <c r="T24" s="5" t="s">
        <v>39</v>
      </c>
      <c r="W24" s="13"/>
    </row>
    <row r="25" spans="1:23">
      <c r="A25" s="7" t="s">
        <v>189</v>
      </c>
      <c r="B25" s="7" t="s">
        <v>397</v>
      </c>
      <c r="C25" s="7"/>
      <c r="D25" s="7">
        <v>50</v>
      </c>
      <c r="E25" s="7">
        <v>75</v>
      </c>
      <c r="F25" s="7">
        <v>75</v>
      </c>
      <c r="G25" s="7">
        <v>50</v>
      </c>
      <c r="H25" s="8">
        <f>SUM('PACC - SNCC.F.053'!$D25:$G25)</f>
        <v>250</v>
      </c>
      <c r="I25" s="9">
        <v>80</v>
      </c>
      <c r="J25" s="9">
        <f t="shared" si="0"/>
        <v>20000</v>
      </c>
      <c r="K25" s="9"/>
      <c r="L25" s="7"/>
      <c r="M25" s="7"/>
      <c r="N25" s="9"/>
      <c r="O25" s="7"/>
      <c r="T25" s="5" t="s">
        <v>40</v>
      </c>
      <c r="W25" s="13"/>
    </row>
    <row r="26" spans="1:23">
      <c r="A26" s="7" t="s">
        <v>189</v>
      </c>
      <c r="B26" s="7" t="s">
        <v>398</v>
      </c>
      <c r="C26" s="7"/>
      <c r="D26" s="7">
        <v>200</v>
      </c>
      <c r="E26" s="7">
        <v>225</v>
      </c>
      <c r="F26" s="7">
        <v>200</v>
      </c>
      <c r="G26" s="7">
        <v>200</v>
      </c>
      <c r="H26" s="8">
        <f>SUM('PACC - SNCC.F.053'!$D26:$G26)</f>
        <v>825</v>
      </c>
      <c r="I26" s="9">
        <v>110</v>
      </c>
      <c r="J26" s="9">
        <f t="shared" si="0"/>
        <v>90750</v>
      </c>
      <c r="K26" s="9"/>
      <c r="L26" s="7"/>
      <c r="M26" s="7"/>
      <c r="N26" s="9"/>
      <c r="O26" s="7"/>
      <c r="T26" s="5" t="s">
        <v>41</v>
      </c>
      <c r="W26" s="13"/>
    </row>
    <row r="27" spans="1:23">
      <c r="A27" s="7" t="s">
        <v>189</v>
      </c>
      <c r="B27" s="7" t="s">
        <v>399</v>
      </c>
      <c r="C27" s="7"/>
      <c r="D27" s="7">
        <v>50</v>
      </c>
      <c r="E27" s="7">
        <v>75</v>
      </c>
      <c r="F27" s="7">
        <v>75</v>
      </c>
      <c r="G27" s="7">
        <v>50</v>
      </c>
      <c r="H27" s="8">
        <f>SUM('PACC - SNCC.F.053'!$D27:$G27)</f>
        <v>250</v>
      </c>
      <c r="I27" s="9">
        <v>350</v>
      </c>
      <c r="J27" s="9">
        <f t="shared" si="0"/>
        <v>87500</v>
      </c>
      <c r="K27" s="9"/>
      <c r="L27" s="7"/>
      <c r="M27" s="7"/>
      <c r="N27" s="9"/>
      <c r="O27" s="7"/>
      <c r="T27" s="5" t="s">
        <v>42</v>
      </c>
      <c r="W27" s="13"/>
    </row>
    <row r="28" spans="1:23">
      <c r="A28" s="7" t="s">
        <v>189</v>
      </c>
      <c r="B28" s="7" t="s">
        <v>400</v>
      </c>
      <c r="C28" s="7"/>
      <c r="D28" s="7">
        <v>200</v>
      </c>
      <c r="E28" s="7">
        <v>225</v>
      </c>
      <c r="F28" s="7">
        <v>200</v>
      </c>
      <c r="G28" s="7">
        <v>200</v>
      </c>
      <c r="H28" s="8">
        <f>SUM('PACC - SNCC.F.053'!$D28:$G28)</f>
        <v>825</v>
      </c>
      <c r="I28" s="9">
        <v>350</v>
      </c>
      <c r="J28" s="9">
        <f t="shared" si="0"/>
        <v>288750</v>
      </c>
      <c r="K28" s="9"/>
      <c r="L28" s="7"/>
      <c r="M28" s="7"/>
      <c r="N28" s="9"/>
      <c r="O28" s="7"/>
      <c r="T28" s="5" t="s">
        <v>43</v>
      </c>
      <c r="W28" s="13"/>
    </row>
    <row r="29" spans="1:23">
      <c r="A29" s="7" t="s">
        <v>189</v>
      </c>
      <c r="B29" s="7" t="s">
        <v>401</v>
      </c>
      <c r="C29" s="7"/>
      <c r="D29" s="7">
        <v>50</v>
      </c>
      <c r="E29" s="7">
        <v>75</v>
      </c>
      <c r="F29" s="7">
        <v>75</v>
      </c>
      <c r="G29" s="7">
        <v>50</v>
      </c>
      <c r="H29" s="8">
        <f>SUM('PACC - SNCC.F.053'!$D29:$G29)</f>
        <v>250</v>
      </c>
      <c r="I29" s="9">
        <v>350</v>
      </c>
      <c r="J29" s="9">
        <f t="shared" si="0"/>
        <v>87500</v>
      </c>
      <c r="K29" s="9"/>
      <c r="L29" s="7"/>
      <c r="M29" s="7"/>
      <c r="N29" s="9"/>
      <c r="O29" s="7"/>
      <c r="T29" s="5" t="s">
        <v>44</v>
      </c>
      <c r="W29" s="13"/>
    </row>
    <row r="30" spans="1:23">
      <c r="A30" s="7" t="s">
        <v>189</v>
      </c>
      <c r="B30" s="7" t="s">
        <v>402</v>
      </c>
      <c r="C30" s="7"/>
      <c r="D30" s="7">
        <v>200</v>
      </c>
      <c r="E30" s="7">
        <v>225</v>
      </c>
      <c r="F30" s="7">
        <v>200</v>
      </c>
      <c r="G30" s="7">
        <v>200</v>
      </c>
      <c r="H30" s="8">
        <f>SUM('PACC - SNCC.F.053'!$D30:$G30)</f>
        <v>825</v>
      </c>
      <c r="I30" s="9">
        <v>125</v>
      </c>
      <c r="J30" s="9">
        <f t="shared" si="0"/>
        <v>103125</v>
      </c>
      <c r="K30" s="9"/>
      <c r="L30" s="7"/>
      <c r="M30" s="7"/>
      <c r="N30" s="9"/>
      <c r="O30" s="7"/>
      <c r="T30" s="5" t="s">
        <v>45</v>
      </c>
      <c r="W30" s="13"/>
    </row>
    <row r="31" spans="1:23">
      <c r="A31" s="7" t="s">
        <v>189</v>
      </c>
      <c r="B31" s="7" t="s">
        <v>403</v>
      </c>
      <c r="C31" s="7"/>
      <c r="D31" s="7">
        <v>50</v>
      </c>
      <c r="E31" s="7">
        <v>75</v>
      </c>
      <c r="F31" s="7">
        <v>75</v>
      </c>
      <c r="G31" s="7">
        <v>50</v>
      </c>
      <c r="H31" s="8">
        <f>SUM('PACC - SNCC.F.053'!$D31:$G31)</f>
        <v>250</v>
      </c>
      <c r="I31" s="9">
        <v>125</v>
      </c>
      <c r="J31" s="9">
        <f t="shared" si="0"/>
        <v>31250</v>
      </c>
      <c r="K31" s="9"/>
      <c r="L31" s="7"/>
      <c r="M31" s="7"/>
      <c r="N31" s="9"/>
      <c r="O31" s="7"/>
      <c r="T31" s="5" t="s">
        <v>46</v>
      </c>
      <c r="W31" s="13"/>
    </row>
    <row r="32" spans="1:23">
      <c r="A32" s="7" t="s">
        <v>189</v>
      </c>
      <c r="B32" s="7" t="s">
        <v>404</v>
      </c>
      <c r="C32" s="7"/>
      <c r="D32" s="7">
        <v>200</v>
      </c>
      <c r="E32" s="7">
        <v>225</v>
      </c>
      <c r="F32" s="7">
        <v>200</v>
      </c>
      <c r="G32" s="7">
        <v>200</v>
      </c>
      <c r="H32" s="8">
        <f>SUM('PACC - SNCC.F.053'!$D32:$G32)</f>
        <v>825</v>
      </c>
      <c r="I32" s="9">
        <v>90</v>
      </c>
      <c r="J32" s="9">
        <f t="shared" si="0"/>
        <v>74250</v>
      </c>
      <c r="K32" s="9"/>
      <c r="L32" s="7"/>
      <c r="M32" s="7"/>
      <c r="N32" s="9"/>
      <c r="O32" s="7"/>
      <c r="T32" s="5" t="s">
        <v>47</v>
      </c>
      <c r="W32" s="13"/>
    </row>
    <row r="33" spans="1:23">
      <c r="A33" s="7" t="s">
        <v>189</v>
      </c>
      <c r="B33" s="7" t="s">
        <v>405</v>
      </c>
      <c r="C33" s="7"/>
      <c r="D33" s="7">
        <v>50</v>
      </c>
      <c r="E33" s="7">
        <v>75</v>
      </c>
      <c r="F33" s="7">
        <v>75</v>
      </c>
      <c r="G33" s="7">
        <v>50</v>
      </c>
      <c r="H33" s="8">
        <f>SUM('PACC - SNCC.F.053'!$D33:$G33)</f>
        <v>250</v>
      </c>
      <c r="I33" s="9">
        <v>90</v>
      </c>
      <c r="J33" s="9">
        <f t="shared" si="0"/>
        <v>22500</v>
      </c>
      <c r="K33" s="9"/>
      <c r="L33" s="7"/>
      <c r="M33" s="7"/>
      <c r="N33" s="9"/>
      <c r="O33" s="7"/>
      <c r="T33" s="5" t="s">
        <v>48</v>
      </c>
      <c r="W33" s="13"/>
    </row>
    <row r="34" spans="1:23">
      <c r="A34" s="7" t="s">
        <v>189</v>
      </c>
      <c r="B34" s="7" t="s">
        <v>406</v>
      </c>
      <c r="C34" s="7"/>
      <c r="D34" s="7">
        <v>200</v>
      </c>
      <c r="E34" s="7">
        <v>225</v>
      </c>
      <c r="F34" s="7">
        <v>200</v>
      </c>
      <c r="G34" s="7">
        <v>200</v>
      </c>
      <c r="H34" s="8">
        <f>SUM('PACC - SNCC.F.053'!$D34:$G34)</f>
        <v>825</v>
      </c>
      <c r="I34" s="9">
        <v>90</v>
      </c>
      <c r="J34" s="9">
        <f t="shared" si="0"/>
        <v>74250</v>
      </c>
      <c r="K34" s="9"/>
      <c r="L34" s="7"/>
      <c r="M34" s="7"/>
      <c r="N34" s="9"/>
      <c r="O34" s="7"/>
      <c r="T34" s="5" t="s">
        <v>49</v>
      </c>
      <c r="W34" s="13"/>
    </row>
    <row r="35" spans="1:23">
      <c r="A35" s="7" t="s">
        <v>189</v>
      </c>
      <c r="B35" s="7" t="s">
        <v>407</v>
      </c>
      <c r="C35" s="7"/>
      <c r="D35" s="7">
        <v>50</v>
      </c>
      <c r="E35" s="7">
        <v>75</v>
      </c>
      <c r="F35" s="7">
        <v>75</v>
      </c>
      <c r="G35" s="7">
        <v>50</v>
      </c>
      <c r="H35" s="8">
        <f>SUM('PACC - SNCC.F.053'!$D35:$G35)</f>
        <v>250</v>
      </c>
      <c r="I35" s="9">
        <v>70</v>
      </c>
      <c r="J35" s="9">
        <f t="shared" si="0"/>
        <v>17500</v>
      </c>
      <c r="K35" s="9"/>
      <c r="L35" s="7"/>
      <c r="M35" s="7"/>
      <c r="N35" s="9"/>
      <c r="O35" s="7"/>
      <c r="T35" s="5" t="s">
        <v>50</v>
      </c>
      <c r="W35" s="13"/>
    </row>
    <row r="36" spans="1:23">
      <c r="A36" s="7" t="s">
        <v>189</v>
      </c>
      <c r="B36" s="7" t="s">
        <v>408</v>
      </c>
      <c r="C36" s="7"/>
      <c r="D36" s="7">
        <v>200</v>
      </c>
      <c r="E36" s="7">
        <v>225</v>
      </c>
      <c r="F36" s="7">
        <v>200</v>
      </c>
      <c r="G36" s="7">
        <v>200</v>
      </c>
      <c r="H36" s="8">
        <f>SUM('PACC - SNCC.F.053'!$D36:$G36)</f>
        <v>825</v>
      </c>
      <c r="I36" s="9">
        <v>95</v>
      </c>
      <c r="J36" s="9">
        <f t="shared" si="0"/>
        <v>78375</v>
      </c>
      <c r="K36" s="9"/>
      <c r="L36" s="7"/>
      <c r="M36" s="7"/>
      <c r="N36" s="9"/>
      <c r="O36" s="7"/>
      <c r="T36" s="5" t="s">
        <v>51</v>
      </c>
      <c r="W36" s="13"/>
    </row>
    <row r="37" spans="1:23">
      <c r="A37" s="7" t="s">
        <v>189</v>
      </c>
      <c r="B37" s="7" t="s">
        <v>409</v>
      </c>
      <c r="C37" s="7"/>
      <c r="D37" s="7">
        <v>50</v>
      </c>
      <c r="E37" s="7">
        <v>75</v>
      </c>
      <c r="F37" s="7">
        <v>75</v>
      </c>
      <c r="G37" s="7">
        <v>50</v>
      </c>
      <c r="H37" s="8">
        <f>SUM('PACC - SNCC.F.053'!$D37:$G37)</f>
        <v>250</v>
      </c>
      <c r="I37" s="9">
        <v>315</v>
      </c>
      <c r="J37" s="9">
        <f t="shared" si="0"/>
        <v>78750</v>
      </c>
      <c r="K37" s="9"/>
      <c r="L37" s="7"/>
      <c r="M37" s="7"/>
      <c r="N37" s="9"/>
      <c r="O37" s="7"/>
      <c r="T37" s="5" t="s">
        <v>52</v>
      </c>
      <c r="W37" s="13"/>
    </row>
    <row r="38" spans="1:23">
      <c r="A38" s="7" t="s">
        <v>189</v>
      </c>
      <c r="B38" s="7" t="s">
        <v>410</v>
      </c>
      <c r="C38" s="7"/>
      <c r="D38" s="7">
        <v>200</v>
      </c>
      <c r="E38" s="7">
        <v>225</v>
      </c>
      <c r="F38" s="7">
        <v>200</v>
      </c>
      <c r="G38" s="7">
        <v>200</v>
      </c>
      <c r="H38" s="8">
        <f>SUM('PACC - SNCC.F.053'!$D38:$G38)</f>
        <v>825</v>
      </c>
      <c r="I38" s="9">
        <v>350</v>
      </c>
      <c r="J38" s="9">
        <f t="shared" si="0"/>
        <v>288750</v>
      </c>
      <c r="K38" s="9"/>
      <c r="L38" s="7"/>
      <c r="M38" s="7"/>
      <c r="N38" s="9"/>
      <c r="O38" s="7"/>
      <c r="T38" s="5" t="s">
        <v>53</v>
      </c>
      <c r="W38" s="13"/>
    </row>
    <row r="39" spans="1:23">
      <c r="A39" s="7" t="s">
        <v>189</v>
      </c>
      <c r="B39" s="7" t="s">
        <v>411</v>
      </c>
      <c r="C39" s="7"/>
      <c r="D39" s="7">
        <v>50</v>
      </c>
      <c r="E39" s="7">
        <v>75</v>
      </c>
      <c r="F39" s="7">
        <v>75</v>
      </c>
      <c r="G39" s="7">
        <v>50</v>
      </c>
      <c r="H39" s="8">
        <f>SUM('PACC - SNCC.F.053'!$D39:$G39)</f>
        <v>250</v>
      </c>
      <c r="I39" s="9">
        <v>425</v>
      </c>
      <c r="J39" s="9">
        <f t="shared" si="0"/>
        <v>106250</v>
      </c>
      <c r="K39" s="9"/>
      <c r="L39" s="7"/>
      <c r="M39" s="7"/>
      <c r="N39" s="9"/>
      <c r="O39" s="7"/>
      <c r="T39" s="5" t="s">
        <v>54</v>
      </c>
      <c r="W39" s="13"/>
    </row>
    <row r="40" spans="1:23">
      <c r="A40" s="7" t="s">
        <v>189</v>
      </c>
      <c r="B40" s="7" t="s">
        <v>412</v>
      </c>
      <c r="C40" s="7"/>
      <c r="D40" s="7">
        <v>200</v>
      </c>
      <c r="E40" s="7">
        <v>225</v>
      </c>
      <c r="F40" s="7">
        <v>200</v>
      </c>
      <c r="G40" s="7">
        <v>200</v>
      </c>
      <c r="H40" s="8">
        <f>SUM('PACC - SNCC.F.053'!$D40:$G40)</f>
        <v>825</v>
      </c>
      <c r="I40" s="9">
        <v>225</v>
      </c>
      <c r="J40" s="9">
        <f t="shared" si="0"/>
        <v>185625</v>
      </c>
      <c r="K40" s="9"/>
      <c r="L40" s="7"/>
      <c r="M40" s="7"/>
      <c r="N40" s="9"/>
      <c r="O40" s="7"/>
      <c r="T40" s="5" t="s">
        <v>55</v>
      </c>
      <c r="W40" s="13"/>
    </row>
    <row r="41" spans="1:23">
      <c r="A41" s="7" t="s">
        <v>189</v>
      </c>
      <c r="B41" s="7" t="s">
        <v>413</v>
      </c>
      <c r="C41" s="7"/>
      <c r="D41" s="7">
        <v>50</v>
      </c>
      <c r="E41" s="7">
        <v>75</v>
      </c>
      <c r="F41" s="7">
        <v>75</v>
      </c>
      <c r="G41" s="7">
        <v>50</v>
      </c>
      <c r="H41" s="8">
        <f>SUM('PACC - SNCC.F.053'!$D41:$G41)</f>
        <v>250</v>
      </c>
      <c r="I41" s="9">
        <v>225</v>
      </c>
      <c r="J41" s="9">
        <f t="shared" si="0"/>
        <v>56250</v>
      </c>
      <c r="K41" s="9"/>
      <c r="L41" s="7"/>
      <c r="M41" s="7"/>
      <c r="N41" s="9"/>
      <c r="O41" s="7"/>
      <c r="T41" s="5" t="s">
        <v>56</v>
      </c>
      <c r="W41" s="13"/>
    </row>
    <row r="42" spans="1:23">
      <c r="A42" s="7" t="s">
        <v>189</v>
      </c>
      <c r="B42" s="7" t="s">
        <v>414</v>
      </c>
      <c r="C42" s="7"/>
      <c r="D42" s="7">
        <v>1</v>
      </c>
      <c r="E42" s="7">
        <v>1</v>
      </c>
      <c r="F42" s="7">
        <v>1</v>
      </c>
      <c r="G42" s="7">
        <v>1</v>
      </c>
      <c r="H42" s="8">
        <f>SUM('PACC - SNCC.F.053'!$D42:$G42)</f>
        <v>4</v>
      </c>
      <c r="I42" s="9">
        <v>350</v>
      </c>
      <c r="J42" s="9">
        <f t="shared" si="0"/>
        <v>1400</v>
      </c>
      <c r="K42" s="9"/>
      <c r="L42" s="7"/>
      <c r="M42" s="7"/>
      <c r="N42" s="9"/>
      <c r="O42" s="7"/>
      <c r="T42" s="5" t="s">
        <v>57</v>
      </c>
      <c r="W42" s="13"/>
    </row>
    <row r="43" spans="1:23">
      <c r="A43" s="7" t="s">
        <v>189</v>
      </c>
      <c r="B43" s="7" t="s">
        <v>415</v>
      </c>
      <c r="C43" s="7"/>
      <c r="D43" s="7">
        <v>1</v>
      </c>
      <c r="E43" s="7">
        <v>1</v>
      </c>
      <c r="F43" s="7">
        <v>1</v>
      </c>
      <c r="G43" s="7">
        <v>1</v>
      </c>
      <c r="H43" s="8">
        <f>SUM('PACC - SNCC.F.053'!$D43:$G43)</f>
        <v>4</v>
      </c>
      <c r="I43" s="9">
        <v>75</v>
      </c>
      <c r="J43" s="9">
        <f t="shared" ref="J43:J74" si="2">+H43*I43</f>
        <v>300</v>
      </c>
      <c r="K43" s="9"/>
      <c r="L43" s="7"/>
      <c r="M43" s="7"/>
      <c r="N43" s="9"/>
      <c r="O43" s="7"/>
      <c r="T43" s="5" t="s">
        <v>58</v>
      </c>
      <c r="W43" s="13"/>
    </row>
    <row r="44" spans="1:23">
      <c r="A44" s="7" t="s">
        <v>189</v>
      </c>
      <c r="B44" s="7" t="s">
        <v>416</v>
      </c>
      <c r="C44" s="7"/>
      <c r="D44" s="7">
        <v>2</v>
      </c>
      <c r="E44" s="7">
        <v>2</v>
      </c>
      <c r="F44" s="7">
        <v>2</v>
      </c>
      <c r="G44" s="7">
        <v>2</v>
      </c>
      <c r="H44" s="8">
        <f>SUM('PACC - SNCC.F.053'!$D44:$G44)</f>
        <v>8</v>
      </c>
      <c r="I44" s="9">
        <v>110</v>
      </c>
      <c r="J44" s="9">
        <f t="shared" si="2"/>
        <v>880</v>
      </c>
      <c r="K44" s="9"/>
      <c r="L44" s="7"/>
      <c r="M44" s="7"/>
      <c r="N44" s="9"/>
      <c r="O44" s="7"/>
      <c r="T44" s="5" t="s">
        <v>59</v>
      </c>
      <c r="W44" s="13"/>
    </row>
    <row r="45" spans="1:23">
      <c r="A45" s="7" t="s">
        <v>189</v>
      </c>
      <c r="B45" s="7" t="s">
        <v>417</v>
      </c>
      <c r="C45" s="7"/>
      <c r="D45" s="7">
        <v>2</v>
      </c>
      <c r="E45" s="7">
        <v>2</v>
      </c>
      <c r="F45" s="7">
        <v>2</v>
      </c>
      <c r="G45" s="7">
        <v>2</v>
      </c>
      <c r="H45" s="8">
        <f>SUM('PACC - SNCC.F.053'!$D45:$G45)</f>
        <v>8</v>
      </c>
      <c r="I45" s="9">
        <v>110</v>
      </c>
      <c r="J45" s="9">
        <f t="shared" si="2"/>
        <v>880</v>
      </c>
      <c r="K45" s="9"/>
      <c r="L45" s="7"/>
      <c r="M45" s="7"/>
      <c r="N45" s="9"/>
      <c r="O45" s="7"/>
      <c r="T45" s="5" t="s">
        <v>60</v>
      </c>
      <c r="W45" s="13"/>
    </row>
    <row r="46" spans="1:23">
      <c r="A46" s="7" t="s">
        <v>189</v>
      </c>
      <c r="B46" s="7" t="s">
        <v>418</v>
      </c>
      <c r="C46" s="7"/>
      <c r="D46" s="7">
        <v>5</v>
      </c>
      <c r="E46" s="7">
        <v>5</v>
      </c>
      <c r="F46" s="7">
        <v>5</v>
      </c>
      <c r="G46" s="7">
        <v>5</v>
      </c>
      <c r="H46" s="8">
        <f>SUM('PACC - SNCC.F.053'!$D46:$G46)</f>
        <v>20</v>
      </c>
      <c r="I46" s="9">
        <v>95</v>
      </c>
      <c r="J46" s="9">
        <f t="shared" si="2"/>
        <v>1900</v>
      </c>
      <c r="K46" s="9"/>
      <c r="L46" s="7"/>
      <c r="M46" s="7"/>
      <c r="N46" s="9"/>
      <c r="O46" s="7"/>
      <c r="T46" s="5" t="s">
        <v>61</v>
      </c>
      <c r="W46" s="13"/>
    </row>
    <row r="47" spans="1:23">
      <c r="A47" s="7" t="s">
        <v>189</v>
      </c>
      <c r="B47" s="7" t="s">
        <v>419</v>
      </c>
      <c r="C47" s="7"/>
      <c r="D47" s="7">
        <v>5</v>
      </c>
      <c r="E47" s="7">
        <v>5</v>
      </c>
      <c r="F47" s="7">
        <v>5</v>
      </c>
      <c r="G47" s="7">
        <v>5</v>
      </c>
      <c r="H47" s="8">
        <f>SUM('PACC - SNCC.F.053'!$D47:$G47)</f>
        <v>20</v>
      </c>
      <c r="I47" s="9">
        <v>95</v>
      </c>
      <c r="J47" s="9">
        <f t="shared" si="2"/>
        <v>1900</v>
      </c>
      <c r="K47" s="9"/>
      <c r="L47" s="7"/>
      <c r="M47" s="7"/>
      <c r="N47" s="9"/>
      <c r="O47" s="7"/>
      <c r="T47" s="5" t="s">
        <v>62</v>
      </c>
      <c r="W47" s="13"/>
    </row>
    <row r="48" spans="1:23">
      <c r="A48" s="7" t="s">
        <v>189</v>
      </c>
      <c r="B48" s="7" t="s">
        <v>420</v>
      </c>
      <c r="C48" s="7"/>
      <c r="D48" s="7">
        <v>2</v>
      </c>
      <c r="E48" s="7">
        <v>2</v>
      </c>
      <c r="F48" s="7">
        <v>2</v>
      </c>
      <c r="G48" s="7">
        <v>2</v>
      </c>
      <c r="H48" s="8">
        <f>SUM('PACC - SNCC.F.053'!$D48:$G48)</f>
        <v>8</v>
      </c>
      <c r="I48" s="9">
        <v>95</v>
      </c>
      <c r="J48" s="9">
        <f t="shared" si="2"/>
        <v>760</v>
      </c>
      <c r="K48" s="9"/>
      <c r="L48" s="7"/>
      <c r="M48" s="7"/>
      <c r="N48" s="9"/>
      <c r="O48" s="7"/>
      <c r="T48" s="5" t="s">
        <v>63</v>
      </c>
      <c r="W48" s="13"/>
    </row>
    <row r="49" spans="1:23">
      <c r="A49" s="7" t="s">
        <v>189</v>
      </c>
      <c r="B49" s="7" t="s">
        <v>421</v>
      </c>
      <c r="C49" s="7"/>
      <c r="D49" s="7">
        <v>50</v>
      </c>
      <c r="E49" s="7">
        <v>75</v>
      </c>
      <c r="F49" s="7">
        <v>75</v>
      </c>
      <c r="G49" s="7">
        <v>50</v>
      </c>
      <c r="H49" s="8">
        <f>SUM('PACC - SNCC.F.053'!$D49:$G49)</f>
        <v>250</v>
      </c>
      <c r="I49" s="9">
        <v>115</v>
      </c>
      <c r="J49" s="9">
        <f t="shared" si="2"/>
        <v>28750</v>
      </c>
      <c r="K49" s="9"/>
      <c r="L49" s="7"/>
      <c r="M49" s="7"/>
      <c r="N49" s="9"/>
      <c r="O49" s="7"/>
      <c r="T49" s="5" t="s">
        <v>64</v>
      </c>
      <c r="W49" s="13"/>
    </row>
    <row r="50" spans="1:23">
      <c r="A50" s="7" t="s">
        <v>189</v>
      </c>
      <c r="B50" s="7" t="s">
        <v>422</v>
      </c>
      <c r="C50" s="7"/>
      <c r="D50" s="7">
        <v>200</v>
      </c>
      <c r="E50" s="7">
        <v>225</v>
      </c>
      <c r="F50" s="7">
        <v>200</v>
      </c>
      <c r="G50" s="7">
        <v>200</v>
      </c>
      <c r="H50" s="8">
        <f>SUM('PACC - SNCC.F.053'!$D50:$G50)</f>
        <v>825</v>
      </c>
      <c r="I50" s="9">
        <v>125</v>
      </c>
      <c r="J50" s="9">
        <f t="shared" si="2"/>
        <v>103125</v>
      </c>
      <c r="K50" s="9"/>
      <c r="L50" s="7"/>
      <c r="M50" s="7"/>
      <c r="N50" s="9"/>
      <c r="O50" s="7"/>
      <c r="T50" s="5" t="s">
        <v>65</v>
      </c>
      <c r="W50" s="13"/>
    </row>
    <row r="51" spans="1:23">
      <c r="A51" s="7" t="s">
        <v>189</v>
      </c>
      <c r="B51" s="7" t="s">
        <v>423</v>
      </c>
      <c r="C51" s="7"/>
      <c r="D51" s="7">
        <v>50</v>
      </c>
      <c r="E51" s="7">
        <v>75</v>
      </c>
      <c r="F51" s="7">
        <v>75</v>
      </c>
      <c r="G51" s="7">
        <v>50</v>
      </c>
      <c r="H51" s="8">
        <f>SUM('PACC - SNCC.F.053'!$D51:$G51)</f>
        <v>250</v>
      </c>
      <c r="I51" s="9">
        <v>175</v>
      </c>
      <c r="J51" s="9">
        <f t="shared" si="2"/>
        <v>43750</v>
      </c>
      <c r="K51" s="9"/>
      <c r="L51" s="7"/>
      <c r="M51" s="7"/>
      <c r="N51" s="9"/>
      <c r="O51" s="7"/>
      <c r="T51" s="5" t="s">
        <v>66</v>
      </c>
      <c r="W51" s="13"/>
    </row>
    <row r="52" spans="1:23">
      <c r="A52" s="7" t="s">
        <v>189</v>
      </c>
      <c r="B52" s="7" t="s">
        <v>424</v>
      </c>
      <c r="C52" s="7"/>
      <c r="D52" s="7">
        <v>200</v>
      </c>
      <c r="E52" s="7">
        <v>225</v>
      </c>
      <c r="F52" s="7">
        <v>200</v>
      </c>
      <c r="G52" s="7">
        <v>200</v>
      </c>
      <c r="H52" s="8">
        <f>SUM('PACC - SNCC.F.053'!$D52:$G52)</f>
        <v>825</v>
      </c>
      <c r="I52" s="9">
        <v>350</v>
      </c>
      <c r="J52" s="9">
        <f t="shared" si="2"/>
        <v>288750</v>
      </c>
      <c r="K52" s="9"/>
      <c r="L52" s="7"/>
      <c r="M52" s="7"/>
      <c r="N52" s="9"/>
      <c r="O52" s="7"/>
      <c r="T52" s="5" t="s">
        <v>67</v>
      </c>
      <c r="W52" s="13"/>
    </row>
    <row r="53" spans="1:23">
      <c r="A53" s="7" t="s">
        <v>189</v>
      </c>
      <c r="B53" s="7" t="s">
        <v>425</v>
      </c>
      <c r="C53" s="7"/>
      <c r="D53" s="7">
        <v>50</v>
      </c>
      <c r="E53" s="7">
        <v>75</v>
      </c>
      <c r="F53" s="7">
        <v>75</v>
      </c>
      <c r="G53" s="7">
        <v>50</v>
      </c>
      <c r="H53" s="8">
        <f>SUM('PACC - SNCC.F.053'!$D53:$G53)</f>
        <v>250</v>
      </c>
      <c r="I53" s="9">
        <v>225</v>
      </c>
      <c r="J53" s="9">
        <f t="shared" si="2"/>
        <v>56250</v>
      </c>
      <c r="K53" s="9"/>
      <c r="L53" s="7"/>
      <c r="M53" s="7"/>
      <c r="N53" s="9"/>
      <c r="O53" s="7"/>
      <c r="T53" s="5" t="s">
        <v>68</v>
      </c>
      <c r="W53" s="13"/>
    </row>
    <row r="54" spans="1:23">
      <c r="A54" s="7" t="s">
        <v>189</v>
      </c>
      <c r="B54" s="7" t="s">
        <v>426</v>
      </c>
      <c r="C54" s="7"/>
      <c r="D54" s="7">
        <v>200</v>
      </c>
      <c r="E54" s="7">
        <v>225</v>
      </c>
      <c r="F54" s="7">
        <v>200</v>
      </c>
      <c r="G54" s="7">
        <v>200</v>
      </c>
      <c r="H54" s="8">
        <f>SUM('PACC - SNCC.F.053'!$D54:$G54)</f>
        <v>825</v>
      </c>
      <c r="I54" s="9">
        <v>95</v>
      </c>
      <c r="J54" s="9">
        <f t="shared" si="2"/>
        <v>78375</v>
      </c>
      <c r="K54" s="9"/>
      <c r="L54" s="7"/>
      <c r="M54" s="7"/>
      <c r="N54" s="9"/>
      <c r="O54" s="7"/>
      <c r="T54" s="5" t="s">
        <v>69</v>
      </c>
      <c r="W54" s="13"/>
    </row>
    <row r="55" spans="1:23">
      <c r="A55" s="7" t="s">
        <v>189</v>
      </c>
      <c r="B55" s="7" t="s">
        <v>427</v>
      </c>
      <c r="C55" s="7"/>
      <c r="D55" s="7">
        <v>50</v>
      </c>
      <c r="E55" s="7">
        <v>75</v>
      </c>
      <c r="F55" s="7">
        <v>75</v>
      </c>
      <c r="G55" s="7">
        <v>50</v>
      </c>
      <c r="H55" s="8">
        <f>SUM('PACC - SNCC.F.053'!$D55:$G55)</f>
        <v>250</v>
      </c>
      <c r="I55" s="9">
        <v>110</v>
      </c>
      <c r="J55" s="9">
        <f t="shared" si="2"/>
        <v>27500</v>
      </c>
      <c r="K55" s="9"/>
      <c r="L55" s="7"/>
      <c r="M55" s="7"/>
      <c r="N55" s="9"/>
      <c r="O55" s="7"/>
      <c r="T55" s="5" t="s">
        <v>70</v>
      </c>
      <c r="W55" s="13"/>
    </row>
    <row r="56" spans="1:23">
      <c r="A56" s="7" t="s">
        <v>189</v>
      </c>
      <c r="B56" s="7" t="s">
        <v>428</v>
      </c>
      <c r="C56" s="7"/>
      <c r="D56" s="7">
        <v>200</v>
      </c>
      <c r="E56" s="7">
        <v>225</v>
      </c>
      <c r="F56" s="7">
        <v>200</v>
      </c>
      <c r="G56" s="7">
        <v>200</v>
      </c>
      <c r="H56" s="8">
        <f>SUM('PACC - SNCC.F.053'!$D56:$G56)</f>
        <v>825</v>
      </c>
      <c r="I56" s="9">
        <v>125</v>
      </c>
      <c r="J56" s="9">
        <f t="shared" si="2"/>
        <v>103125</v>
      </c>
      <c r="K56" s="9"/>
      <c r="L56" s="7"/>
      <c r="M56" s="7"/>
      <c r="N56" s="9"/>
      <c r="O56" s="7"/>
      <c r="T56" s="5" t="s">
        <v>71</v>
      </c>
      <c r="W56" s="13"/>
    </row>
    <row r="57" spans="1:23">
      <c r="A57" s="7" t="s">
        <v>189</v>
      </c>
      <c r="B57" s="7" t="s">
        <v>429</v>
      </c>
      <c r="C57" s="7"/>
      <c r="D57" s="7">
        <v>50</v>
      </c>
      <c r="E57" s="7">
        <v>75</v>
      </c>
      <c r="F57" s="7">
        <v>75</v>
      </c>
      <c r="G57" s="7">
        <v>50</v>
      </c>
      <c r="H57" s="8">
        <f>SUM('PACC - SNCC.F.053'!$D57:$G57)</f>
        <v>250</v>
      </c>
      <c r="I57" s="9">
        <v>110</v>
      </c>
      <c r="J57" s="9">
        <f t="shared" si="2"/>
        <v>27500</v>
      </c>
      <c r="K57" s="9"/>
      <c r="L57" s="7"/>
      <c r="M57" s="7"/>
      <c r="N57" s="9"/>
      <c r="O57" s="7"/>
      <c r="T57" s="5" t="s">
        <v>72</v>
      </c>
      <c r="W57" s="13"/>
    </row>
    <row r="58" spans="1:23">
      <c r="A58" s="7" t="s">
        <v>189</v>
      </c>
      <c r="B58" s="7" t="s">
        <v>430</v>
      </c>
      <c r="C58" s="7"/>
      <c r="D58" s="7">
        <v>200</v>
      </c>
      <c r="E58" s="7">
        <v>225</v>
      </c>
      <c r="F58" s="7">
        <v>200</v>
      </c>
      <c r="G58" s="7">
        <v>200</v>
      </c>
      <c r="H58" s="8">
        <f>SUM('PACC - SNCC.F.053'!$D58:$G58)</f>
        <v>825</v>
      </c>
      <c r="I58" s="9">
        <v>115</v>
      </c>
      <c r="J58" s="9">
        <f t="shared" si="2"/>
        <v>94875</v>
      </c>
      <c r="K58" s="9"/>
      <c r="L58" s="7"/>
      <c r="M58" s="7"/>
      <c r="N58" s="9"/>
      <c r="O58" s="7"/>
      <c r="T58" s="5" t="s">
        <v>73</v>
      </c>
      <c r="W58" s="13"/>
    </row>
    <row r="59" spans="1:23">
      <c r="A59" s="7" t="s">
        <v>189</v>
      </c>
      <c r="B59" s="7" t="s">
        <v>431</v>
      </c>
      <c r="C59" s="7"/>
      <c r="D59" s="7">
        <v>50</v>
      </c>
      <c r="E59" s="7">
        <v>75</v>
      </c>
      <c r="F59" s="7">
        <v>75</v>
      </c>
      <c r="G59" s="7">
        <v>50</v>
      </c>
      <c r="H59" s="8">
        <f>SUM('PACC - SNCC.F.053'!$D59:$G59)</f>
        <v>250</v>
      </c>
      <c r="I59" s="9">
        <v>100</v>
      </c>
      <c r="J59" s="9">
        <f t="shared" si="2"/>
        <v>25000</v>
      </c>
      <c r="K59" s="9"/>
      <c r="L59" s="7"/>
      <c r="M59" s="7"/>
      <c r="N59" s="9"/>
      <c r="O59" s="7"/>
      <c r="T59" s="5" t="s">
        <v>74</v>
      </c>
      <c r="W59" s="13"/>
    </row>
    <row r="60" spans="1:23">
      <c r="A60" s="7" t="s">
        <v>189</v>
      </c>
      <c r="B60" s="7" t="s">
        <v>432</v>
      </c>
      <c r="C60" s="7"/>
      <c r="D60" s="7">
        <v>200</v>
      </c>
      <c r="E60" s="7">
        <v>225</v>
      </c>
      <c r="F60" s="7">
        <v>200</v>
      </c>
      <c r="G60" s="7">
        <v>200</v>
      </c>
      <c r="H60" s="8">
        <f>SUM('PACC - SNCC.F.053'!$D60:$G60)</f>
        <v>825</v>
      </c>
      <c r="I60" s="9">
        <v>75</v>
      </c>
      <c r="J60" s="9">
        <f t="shared" si="2"/>
        <v>61875</v>
      </c>
      <c r="K60" s="9"/>
      <c r="L60" s="7"/>
      <c r="M60" s="7"/>
      <c r="N60" s="9"/>
      <c r="O60" s="7"/>
      <c r="T60" s="5" t="s">
        <v>75</v>
      </c>
      <c r="W60" s="13"/>
    </row>
    <row r="61" spans="1:23">
      <c r="A61" s="7" t="s">
        <v>189</v>
      </c>
      <c r="B61" s="7" t="s">
        <v>433</v>
      </c>
      <c r="C61" s="7"/>
      <c r="D61" s="7">
        <v>50</v>
      </c>
      <c r="E61" s="7">
        <v>75</v>
      </c>
      <c r="F61" s="7">
        <v>75</v>
      </c>
      <c r="G61" s="7">
        <v>50</v>
      </c>
      <c r="H61" s="8">
        <f>SUM('PACC - SNCC.F.053'!$D61:$G61)</f>
        <v>250</v>
      </c>
      <c r="I61" s="9">
        <v>90</v>
      </c>
      <c r="J61" s="9">
        <f t="shared" si="2"/>
        <v>22500</v>
      </c>
      <c r="K61" s="9"/>
      <c r="L61" s="7"/>
      <c r="M61" s="7"/>
      <c r="N61" s="9"/>
      <c r="O61" s="7"/>
      <c r="T61" s="5" t="s">
        <v>76</v>
      </c>
      <c r="W61" s="13"/>
    </row>
    <row r="62" spans="1:23">
      <c r="A62" s="7" t="s">
        <v>189</v>
      </c>
      <c r="B62" s="7" t="s">
        <v>434</v>
      </c>
      <c r="C62" s="7"/>
      <c r="D62" s="7">
        <v>200</v>
      </c>
      <c r="E62" s="7">
        <v>225</v>
      </c>
      <c r="F62" s="7">
        <v>200</v>
      </c>
      <c r="G62" s="7">
        <v>200</v>
      </c>
      <c r="H62" s="8">
        <f>SUM('PACC - SNCC.F.053'!$D62:$G62)</f>
        <v>825</v>
      </c>
      <c r="I62" s="9">
        <v>125</v>
      </c>
      <c r="J62" s="9">
        <f t="shared" si="2"/>
        <v>103125</v>
      </c>
      <c r="K62" s="9"/>
      <c r="L62" s="7"/>
      <c r="M62" s="7"/>
      <c r="N62" s="9"/>
      <c r="O62" s="7"/>
      <c r="T62" s="5" t="s">
        <v>77</v>
      </c>
      <c r="W62" s="13"/>
    </row>
    <row r="63" spans="1:23">
      <c r="A63" s="7" t="s">
        <v>189</v>
      </c>
      <c r="B63" s="7" t="s">
        <v>435</v>
      </c>
      <c r="C63" s="7"/>
      <c r="D63" s="7">
        <v>50</v>
      </c>
      <c r="E63" s="7">
        <v>75</v>
      </c>
      <c r="F63" s="7">
        <v>75</v>
      </c>
      <c r="G63" s="7">
        <v>50</v>
      </c>
      <c r="H63" s="8">
        <f>SUM('PACC - SNCC.F.053'!$D63:$G63)</f>
        <v>250</v>
      </c>
      <c r="I63" s="9">
        <v>60</v>
      </c>
      <c r="J63" s="9">
        <f t="shared" si="2"/>
        <v>15000</v>
      </c>
      <c r="K63" s="9"/>
      <c r="L63" s="7"/>
      <c r="M63" s="7"/>
      <c r="N63" s="9"/>
      <c r="O63" s="7"/>
      <c r="T63" s="5" t="s">
        <v>78</v>
      </c>
      <c r="W63" s="13"/>
    </row>
    <row r="64" spans="1:23">
      <c r="A64" s="7" t="s">
        <v>189</v>
      </c>
      <c r="B64" s="7" t="s">
        <v>436</v>
      </c>
      <c r="C64" s="7"/>
      <c r="D64" s="7">
        <v>200</v>
      </c>
      <c r="E64" s="7">
        <v>225</v>
      </c>
      <c r="F64" s="7">
        <v>200</v>
      </c>
      <c r="G64" s="7">
        <v>200</v>
      </c>
      <c r="H64" s="8">
        <f>SUM('PACC - SNCC.F.053'!$D64:$G64)</f>
        <v>825</v>
      </c>
      <c r="I64" s="9">
        <v>70</v>
      </c>
      <c r="J64" s="9">
        <f t="shared" si="2"/>
        <v>57750</v>
      </c>
      <c r="K64" s="9"/>
      <c r="L64" s="7"/>
      <c r="M64" s="7"/>
      <c r="N64" s="9"/>
      <c r="O64" s="7"/>
      <c r="T64" s="5" t="s">
        <v>79</v>
      </c>
      <c r="W64" s="13"/>
    </row>
    <row r="65" spans="1:23">
      <c r="A65" s="7" t="s">
        <v>189</v>
      </c>
      <c r="B65" s="7" t="s">
        <v>437</v>
      </c>
      <c r="C65" s="7"/>
      <c r="D65" s="7">
        <v>50</v>
      </c>
      <c r="E65" s="7">
        <v>75</v>
      </c>
      <c r="F65" s="7">
        <v>75</v>
      </c>
      <c r="G65" s="7">
        <v>50</v>
      </c>
      <c r="H65" s="8">
        <f>SUM('PACC - SNCC.F.053'!$D65:$G65)</f>
        <v>250</v>
      </c>
      <c r="I65" s="9">
        <v>55</v>
      </c>
      <c r="J65" s="9">
        <f t="shared" si="2"/>
        <v>13750</v>
      </c>
      <c r="K65" s="9"/>
      <c r="L65" s="7"/>
      <c r="M65" s="7"/>
      <c r="N65" s="9"/>
      <c r="O65" s="7"/>
      <c r="T65" s="5" t="s">
        <v>80</v>
      </c>
      <c r="W65" s="13"/>
    </row>
    <row r="66" spans="1:23">
      <c r="A66" s="7" t="s">
        <v>189</v>
      </c>
      <c r="B66" s="7" t="s">
        <v>438</v>
      </c>
      <c r="C66" s="7"/>
      <c r="D66" s="7">
        <v>200</v>
      </c>
      <c r="E66" s="7">
        <v>225</v>
      </c>
      <c r="F66" s="7">
        <v>200</v>
      </c>
      <c r="G66" s="7">
        <v>200</v>
      </c>
      <c r="H66" s="8">
        <f>SUM('PACC - SNCC.F.053'!$D66:$G66)</f>
        <v>825</v>
      </c>
      <c r="I66" s="9">
        <v>75</v>
      </c>
      <c r="J66" s="9">
        <f t="shared" si="2"/>
        <v>61875</v>
      </c>
      <c r="K66" s="9"/>
      <c r="L66" s="7"/>
      <c r="M66" s="7"/>
      <c r="N66" s="9"/>
      <c r="O66" s="7"/>
      <c r="T66" s="5" t="s">
        <v>81</v>
      </c>
      <c r="W66" s="13"/>
    </row>
    <row r="67" spans="1:23">
      <c r="A67" s="7" t="s">
        <v>189</v>
      </c>
      <c r="B67" s="7" t="s">
        <v>439</v>
      </c>
      <c r="C67" s="7"/>
      <c r="D67" s="7">
        <v>50</v>
      </c>
      <c r="E67" s="7">
        <v>75</v>
      </c>
      <c r="F67" s="7">
        <v>75</v>
      </c>
      <c r="G67" s="7">
        <v>50</v>
      </c>
      <c r="H67" s="8">
        <f>SUM('PACC - SNCC.F.053'!$D67:$G67)</f>
        <v>250</v>
      </c>
      <c r="I67" s="9">
        <v>90</v>
      </c>
      <c r="J67" s="9">
        <f t="shared" si="2"/>
        <v>22500</v>
      </c>
      <c r="K67" s="9"/>
      <c r="L67" s="7"/>
      <c r="M67" s="7"/>
      <c r="N67" s="9"/>
      <c r="O67" s="7"/>
      <c r="T67" s="5" t="s">
        <v>82</v>
      </c>
      <c r="W67" s="13"/>
    </row>
    <row r="68" spans="1:23">
      <c r="A68" s="7" t="s">
        <v>189</v>
      </c>
      <c r="B68" s="7" t="s">
        <v>440</v>
      </c>
      <c r="C68" s="7"/>
      <c r="D68" s="7">
        <v>200</v>
      </c>
      <c r="E68" s="7">
        <v>225</v>
      </c>
      <c r="F68" s="7">
        <v>200</v>
      </c>
      <c r="G68" s="7">
        <v>200</v>
      </c>
      <c r="H68" s="8">
        <f>SUM('PACC - SNCC.F.053'!$D68:$G68)</f>
        <v>825</v>
      </c>
      <c r="I68" s="9">
        <v>125</v>
      </c>
      <c r="J68" s="9">
        <f t="shared" si="2"/>
        <v>103125</v>
      </c>
      <c r="K68" s="9"/>
      <c r="L68" s="7"/>
      <c r="M68" s="7"/>
      <c r="N68" s="9"/>
      <c r="O68" s="7"/>
      <c r="T68" s="5" t="s">
        <v>83</v>
      </c>
      <c r="W68" s="13"/>
    </row>
    <row r="69" spans="1:23">
      <c r="A69" s="7" t="s">
        <v>189</v>
      </c>
      <c r="B69" s="7" t="s">
        <v>441</v>
      </c>
      <c r="C69" s="7"/>
      <c r="D69" s="7">
        <v>50</v>
      </c>
      <c r="E69" s="7">
        <v>75</v>
      </c>
      <c r="F69" s="7">
        <v>75</v>
      </c>
      <c r="G69" s="7">
        <v>50</v>
      </c>
      <c r="H69" s="8">
        <f>SUM('PACC - SNCC.F.053'!$D69:$G69)</f>
        <v>250</v>
      </c>
      <c r="I69" s="9">
        <v>60</v>
      </c>
      <c r="J69" s="9">
        <f t="shared" si="2"/>
        <v>15000</v>
      </c>
      <c r="K69" s="9"/>
      <c r="L69" s="7"/>
      <c r="M69" s="7"/>
      <c r="N69" s="9"/>
      <c r="O69" s="7"/>
      <c r="T69" s="5" t="s">
        <v>84</v>
      </c>
      <c r="W69" s="13"/>
    </row>
    <row r="70" spans="1:23">
      <c r="A70" s="7" t="s">
        <v>189</v>
      </c>
      <c r="B70" s="7" t="s">
        <v>442</v>
      </c>
      <c r="C70" s="7"/>
      <c r="D70" s="7">
        <v>200</v>
      </c>
      <c r="E70" s="7">
        <v>225</v>
      </c>
      <c r="F70" s="7">
        <v>200</v>
      </c>
      <c r="G70" s="7">
        <v>200</v>
      </c>
      <c r="H70" s="8">
        <f>SUM('PACC - SNCC.F.053'!$D70:$G70)</f>
        <v>825</v>
      </c>
      <c r="I70" s="9">
        <v>45</v>
      </c>
      <c r="J70" s="9">
        <f t="shared" si="2"/>
        <v>37125</v>
      </c>
      <c r="K70" s="9"/>
      <c r="L70" s="7"/>
      <c r="M70" s="7"/>
      <c r="N70" s="9"/>
      <c r="O70" s="7"/>
      <c r="T70" s="5" t="s">
        <v>85</v>
      </c>
      <c r="W70" s="13"/>
    </row>
    <row r="71" spans="1:23">
      <c r="A71" s="7" t="s">
        <v>189</v>
      </c>
      <c r="B71" s="7" t="s">
        <v>443</v>
      </c>
      <c r="C71" s="7"/>
      <c r="D71" s="7">
        <v>50</v>
      </c>
      <c r="E71" s="7">
        <v>75</v>
      </c>
      <c r="F71" s="7">
        <v>75</v>
      </c>
      <c r="G71" s="7">
        <v>50</v>
      </c>
      <c r="H71" s="8">
        <f>SUM('PACC - SNCC.F.053'!$D71:$G71)</f>
        <v>250</v>
      </c>
      <c r="I71" s="9">
        <v>350</v>
      </c>
      <c r="J71" s="9">
        <f t="shared" si="2"/>
        <v>87500</v>
      </c>
      <c r="K71" s="9"/>
      <c r="L71" s="7"/>
      <c r="M71" s="7"/>
      <c r="N71" s="9"/>
      <c r="O71" s="7"/>
      <c r="T71" s="5" t="s">
        <v>86</v>
      </c>
      <c r="W71" s="13"/>
    </row>
    <row r="72" spans="1:23">
      <c r="A72" s="7" t="s">
        <v>189</v>
      </c>
      <c r="B72" s="7" t="s">
        <v>444</v>
      </c>
      <c r="C72" s="7"/>
      <c r="D72" s="7">
        <v>200</v>
      </c>
      <c r="E72" s="7">
        <v>225</v>
      </c>
      <c r="F72" s="7">
        <v>200</v>
      </c>
      <c r="G72" s="7">
        <v>200</v>
      </c>
      <c r="H72" s="8">
        <f>SUM('PACC - SNCC.F.053'!$D72:$G72)</f>
        <v>825</v>
      </c>
      <c r="I72" s="9">
        <v>250</v>
      </c>
      <c r="J72" s="9">
        <f t="shared" si="2"/>
        <v>206250</v>
      </c>
      <c r="K72" s="9"/>
      <c r="L72" s="7"/>
      <c r="M72" s="7"/>
      <c r="N72" s="9"/>
      <c r="O72" s="7"/>
      <c r="T72" s="5" t="s">
        <v>87</v>
      </c>
      <c r="W72" s="13"/>
    </row>
    <row r="73" spans="1:23">
      <c r="A73" s="7" t="s">
        <v>189</v>
      </c>
      <c r="B73" s="7" t="s">
        <v>445</v>
      </c>
      <c r="C73" s="7"/>
      <c r="D73" s="7">
        <v>50</v>
      </c>
      <c r="E73" s="7">
        <v>75</v>
      </c>
      <c r="F73" s="7">
        <v>75</v>
      </c>
      <c r="G73" s="7">
        <v>50</v>
      </c>
      <c r="H73" s="8">
        <f>SUM('PACC - SNCC.F.053'!$D73:$G73)</f>
        <v>250</v>
      </c>
      <c r="I73" s="9">
        <v>450</v>
      </c>
      <c r="J73" s="9">
        <f t="shared" si="2"/>
        <v>112500</v>
      </c>
      <c r="K73" s="9"/>
      <c r="L73" s="7"/>
      <c r="M73" s="7"/>
      <c r="N73" s="9"/>
      <c r="O73" s="7"/>
      <c r="T73" s="5" t="s">
        <v>88</v>
      </c>
      <c r="W73" s="13"/>
    </row>
    <row r="74" spans="1:23">
      <c r="A74" s="7" t="s">
        <v>189</v>
      </c>
      <c r="B74" s="7" t="s">
        <v>446</v>
      </c>
      <c r="C74" s="7"/>
      <c r="D74" s="7">
        <v>200</v>
      </c>
      <c r="E74" s="7">
        <v>225</v>
      </c>
      <c r="F74" s="7">
        <v>200</v>
      </c>
      <c r="G74" s="7">
        <v>200</v>
      </c>
      <c r="H74" s="8">
        <f>SUM('PACC - SNCC.F.053'!$D74:$G74)</f>
        <v>825</v>
      </c>
      <c r="I74" s="9">
        <v>250</v>
      </c>
      <c r="J74" s="9">
        <f t="shared" si="2"/>
        <v>206250</v>
      </c>
      <c r="K74" s="9"/>
      <c r="L74" s="7"/>
      <c r="M74" s="7"/>
      <c r="N74" s="9"/>
      <c r="O74" s="7"/>
      <c r="T74" s="5" t="s">
        <v>89</v>
      </c>
      <c r="W74" s="13"/>
    </row>
    <row r="75" spans="1:23">
      <c r="A75" s="7" t="s">
        <v>189</v>
      </c>
      <c r="B75" s="7" t="s">
        <v>447</v>
      </c>
      <c r="C75" s="7"/>
      <c r="D75" s="7">
        <v>50</v>
      </c>
      <c r="E75" s="7">
        <v>75</v>
      </c>
      <c r="F75" s="7">
        <v>75</v>
      </c>
      <c r="G75" s="7">
        <v>50</v>
      </c>
      <c r="H75" s="8">
        <f>SUM('PACC - SNCC.F.053'!$D75:$G75)</f>
        <v>250</v>
      </c>
      <c r="I75" s="9">
        <v>25</v>
      </c>
      <c r="J75" s="9">
        <f t="shared" ref="J75:J106" si="3">+H75*I75</f>
        <v>6250</v>
      </c>
      <c r="K75" s="9"/>
      <c r="L75" s="7"/>
      <c r="M75" s="7"/>
      <c r="N75" s="9"/>
      <c r="O75" s="7"/>
      <c r="T75" s="5" t="s">
        <v>90</v>
      </c>
      <c r="W75" s="13"/>
    </row>
    <row r="76" spans="1:23">
      <c r="A76" s="7" t="s">
        <v>189</v>
      </c>
      <c r="B76" s="7" t="s">
        <v>448</v>
      </c>
      <c r="C76" s="7"/>
      <c r="D76" s="7">
        <v>200</v>
      </c>
      <c r="E76" s="7">
        <v>225</v>
      </c>
      <c r="F76" s="7">
        <v>200</v>
      </c>
      <c r="G76" s="7">
        <v>200</v>
      </c>
      <c r="H76" s="8">
        <f>SUM('PACC - SNCC.F.053'!$D76:$G76)</f>
        <v>825</v>
      </c>
      <c r="I76" s="9">
        <v>350</v>
      </c>
      <c r="J76" s="9">
        <f t="shared" si="3"/>
        <v>288750</v>
      </c>
      <c r="K76" s="9"/>
      <c r="L76" s="7"/>
      <c r="M76" s="7"/>
      <c r="N76" s="9"/>
      <c r="O76" s="7"/>
      <c r="T76" s="5" t="s">
        <v>91</v>
      </c>
      <c r="W76" s="13"/>
    </row>
    <row r="77" spans="1:23">
      <c r="A77" s="7" t="s">
        <v>189</v>
      </c>
      <c r="B77" s="7" t="s">
        <v>449</v>
      </c>
      <c r="C77" s="7"/>
      <c r="D77" s="7">
        <v>50</v>
      </c>
      <c r="E77" s="7">
        <v>75</v>
      </c>
      <c r="F77" s="7">
        <v>75</v>
      </c>
      <c r="G77" s="7">
        <v>50</v>
      </c>
      <c r="H77" s="8">
        <f>SUM('PACC - SNCC.F.053'!$D77:$G77)</f>
        <v>250</v>
      </c>
      <c r="I77" s="9">
        <v>75</v>
      </c>
      <c r="J77" s="9">
        <f t="shared" si="3"/>
        <v>18750</v>
      </c>
      <c r="K77" s="9"/>
      <c r="L77" s="7"/>
      <c r="M77" s="7"/>
      <c r="N77" s="9"/>
      <c r="O77" s="7"/>
      <c r="T77" s="5" t="s">
        <v>92</v>
      </c>
      <c r="W77" s="13"/>
    </row>
    <row r="78" spans="1:23">
      <c r="A78" s="7" t="s">
        <v>189</v>
      </c>
      <c r="B78" s="7" t="s">
        <v>450</v>
      </c>
      <c r="C78" s="7"/>
      <c r="D78" s="7">
        <v>200</v>
      </c>
      <c r="E78" s="7">
        <v>225</v>
      </c>
      <c r="F78" s="7">
        <v>200</v>
      </c>
      <c r="G78" s="7">
        <v>200</v>
      </c>
      <c r="H78" s="8">
        <f>SUM('PACC - SNCC.F.053'!$D78:$G78)</f>
        <v>825</v>
      </c>
      <c r="I78" s="9">
        <v>75</v>
      </c>
      <c r="J78" s="9">
        <f t="shared" si="3"/>
        <v>61875</v>
      </c>
      <c r="K78" s="9"/>
      <c r="L78" s="7"/>
      <c r="M78" s="7"/>
      <c r="N78" s="9"/>
      <c r="O78" s="7"/>
      <c r="T78" s="5" t="s">
        <v>93</v>
      </c>
      <c r="W78" s="13"/>
    </row>
    <row r="79" spans="1:23">
      <c r="A79" s="7" t="s">
        <v>189</v>
      </c>
      <c r="B79" s="7" t="s">
        <v>451</v>
      </c>
      <c r="C79" s="7"/>
      <c r="D79" s="7">
        <v>50</v>
      </c>
      <c r="E79" s="7">
        <v>75</v>
      </c>
      <c r="F79" s="7">
        <v>75</v>
      </c>
      <c r="G79" s="7">
        <v>50</v>
      </c>
      <c r="H79" s="8">
        <f>SUM('PACC - SNCC.F.053'!$D79:$G79)</f>
        <v>250</v>
      </c>
      <c r="I79" s="9">
        <v>750</v>
      </c>
      <c r="J79" s="9">
        <f t="shared" si="3"/>
        <v>187500</v>
      </c>
      <c r="K79" s="9"/>
      <c r="L79" s="7"/>
      <c r="M79" s="7"/>
      <c r="N79" s="9"/>
      <c r="O79" s="7"/>
      <c r="T79" s="5" t="s">
        <v>94</v>
      </c>
      <c r="W79" s="13"/>
    </row>
    <row r="80" spans="1:23">
      <c r="A80" s="7" t="s">
        <v>189</v>
      </c>
      <c r="B80" s="7" t="s">
        <v>452</v>
      </c>
      <c r="C80" s="7"/>
      <c r="D80" s="7">
        <v>200</v>
      </c>
      <c r="E80" s="7">
        <v>225</v>
      </c>
      <c r="F80" s="7">
        <v>200</v>
      </c>
      <c r="G80" s="7">
        <v>200</v>
      </c>
      <c r="H80" s="8">
        <f>SUM('PACC - SNCC.F.053'!$D80:$G80)</f>
        <v>825</v>
      </c>
      <c r="I80" s="9">
        <v>45</v>
      </c>
      <c r="J80" s="9">
        <f t="shared" si="3"/>
        <v>37125</v>
      </c>
      <c r="K80" s="9"/>
      <c r="L80" s="7"/>
      <c r="M80" s="7"/>
      <c r="N80" s="9"/>
      <c r="O80" s="7"/>
      <c r="T80" s="5" t="s">
        <v>95</v>
      </c>
      <c r="W80" s="13"/>
    </row>
    <row r="81" spans="1:23">
      <c r="A81" s="7" t="s">
        <v>189</v>
      </c>
      <c r="B81" s="7" t="s">
        <v>453</v>
      </c>
      <c r="C81" s="7"/>
      <c r="D81" s="7">
        <v>50</v>
      </c>
      <c r="E81" s="7">
        <v>75</v>
      </c>
      <c r="F81" s="7">
        <v>75</v>
      </c>
      <c r="G81" s="7">
        <v>50</v>
      </c>
      <c r="H81" s="8">
        <f>SUM('PACC - SNCC.F.053'!$D81:$G81)</f>
        <v>250</v>
      </c>
      <c r="I81" s="9">
        <v>55</v>
      </c>
      <c r="J81" s="9">
        <f t="shared" si="3"/>
        <v>13750</v>
      </c>
      <c r="K81" s="9"/>
      <c r="L81" s="7"/>
      <c r="M81" s="7"/>
      <c r="N81" s="9"/>
      <c r="O81" s="7"/>
      <c r="T81" s="5" t="s">
        <v>96</v>
      </c>
      <c r="W81" s="13"/>
    </row>
    <row r="82" spans="1:23">
      <c r="A82" s="7" t="s">
        <v>189</v>
      </c>
      <c r="B82" s="7" t="s">
        <v>454</v>
      </c>
      <c r="C82" s="7"/>
      <c r="D82" s="7">
        <v>200</v>
      </c>
      <c r="E82" s="7">
        <v>225</v>
      </c>
      <c r="F82" s="7">
        <v>200</v>
      </c>
      <c r="G82" s="7">
        <v>200</v>
      </c>
      <c r="H82" s="8">
        <f>SUM('PACC - SNCC.F.053'!$D82:$G82)</f>
        <v>825</v>
      </c>
      <c r="I82" s="9">
        <v>650</v>
      </c>
      <c r="J82" s="9">
        <f t="shared" si="3"/>
        <v>536250</v>
      </c>
      <c r="K82" s="9"/>
      <c r="L82" s="7"/>
      <c r="M82" s="7"/>
      <c r="N82" s="9"/>
      <c r="O82" s="7"/>
      <c r="T82" s="5" t="s">
        <v>97</v>
      </c>
      <c r="W82" s="13"/>
    </row>
    <row r="83" spans="1:23">
      <c r="A83" s="7" t="s">
        <v>189</v>
      </c>
      <c r="B83" s="7" t="s">
        <v>455</v>
      </c>
      <c r="C83" s="7"/>
      <c r="D83" s="7">
        <v>50</v>
      </c>
      <c r="E83" s="7">
        <v>75</v>
      </c>
      <c r="F83" s="7">
        <v>75</v>
      </c>
      <c r="G83" s="7">
        <v>50</v>
      </c>
      <c r="H83" s="8">
        <f>SUM('PACC - SNCC.F.053'!$D83:$G83)</f>
        <v>250</v>
      </c>
      <c r="I83" s="9">
        <v>250</v>
      </c>
      <c r="J83" s="9">
        <f t="shared" si="3"/>
        <v>62500</v>
      </c>
      <c r="K83" s="9"/>
      <c r="L83" s="7"/>
      <c r="M83" s="7"/>
      <c r="N83" s="9"/>
      <c r="O83" s="7"/>
      <c r="T83" s="5" t="s">
        <v>98</v>
      </c>
      <c r="W83" s="13"/>
    </row>
    <row r="84" spans="1:23">
      <c r="A84" s="7" t="s">
        <v>189</v>
      </c>
      <c r="B84" s="7" t="s">
        <v>456</v>
      </c>
      <c r="C84" s="7"/>
      <c r="D84" s="7">
        <v>200</v>
      </c>
      <c r="E84" s="7">
        <v>225</v>
      </c>
      <c r="F84" s="7">
        <v>200</v>
      </c>
      <c r="G84" s="7">
        <v>200</v>
      </c>
      <c r="H84" s="8">
        <f>SUM('PACC - SNCC.F.053'!$D84:$G84)</f>
        <v>825</v>
      </c>
      <c r="I84" s="9">
        <v>450</v>
      </c>
      <c r="J84" s="9">
        <f t="shared" si="3"/>
        <v>371250</v>
      </c>
      <c r="K84" s="9"/>
      <c r="L84" s="7"/>
      <c r="M84" s="7"/>
      <c r="N84" s="9"/>
      <c r="O84" s="7"/>
      <c r="T84" s="5" t="s">
        <v>99</v>
      </c>
      <c r="W84" s="13"/>
    </row>
    <row r="85" spans="1:23">
      <c r="A85" s="7" t="s">
        <v>189</v>
      </c>
      <c r="B85" s="7" t="s">
        <v>457</v>
      </c>
      <c r="C85" s="7"/>
      <c r="D85" s="7">
        <v>50</v>
      </c>
      <c r="E85" s="7">
        <v>75</v>
      </c>
      <c r="F85" s="7">
        <v>75</v>
      </c>
      <c r="G85" s="7">
        <v>50</v>
      </c>
      <c r="H85" s="8">
        <f>SUM('PACC - SNCC.F.053'!$D85:$G85)</f>
        <v>250</v>
      </c>
      <c r="I85" s="9">
        <v>225</v>
      </c>
      <c r="J85" s="9">
        <f t="shared" si="3"/>
        <v>56250</v>
      </c>
      <c r="K85" s="9"/>
      <c r="L85" s="7"/>
      <c r="M85" s="7"/>
      <c r="N85" s="9"/>
      <c r="O85" s="7"/>
      <c r="T85" s="5" t="s">
        <v>100</v>
      </c>
      <c r="W85" s="13"/>
    </row>
    <row r="86" spans="1:23">
      <c r="A86" s="7" t="s">
        <v>189</v>
      </c>
      <c r="B86" s="7" t="s">
        <v>458</v>
      </c>
      <c r="C86" s="7"/>
      <c r="D86" s="7">
        <v>200</v>
      </c>
      <c r="E86" s="7">
        <v>225</v>
      </c>
      <c r="F86" s="7">
        <v>200</v>
      </c>
      <c r="G86" s="7">
        <v>200</v>
      </c>
      <c r="H86" s="8">
        <f>SUM('PACC - SNCC.F.053'!$D86:$G86)</f>
        <v>825</v>
      </c>
      <c r="I86" s="9">
        <v>125</v>
      </c>
      <c r="J86" s="9">
        <f t="shared" si="3"/>
        <v>103125</v>
      </c>
      <c r="K86" s="9"/>
      <c r="L86" s="7"/>
      <c r="M86" s="7"/>
      <c r="N86" s="9"/>
      <c r="O86" s="7"/>
      <c r="T86" s="5" t="s">
        <v>101</v>
      </c>
      <c r="W86" s="13"/>
    </row>
    <row r="87" spans="1:23">
      <c r="A87" s="7" t="s">
        <v>189</v>
      </c>
      <c r="B87" s="7" t="s">
        <v>459</v>
      </c>
      <c r="C87" s="7"/>
      <c r="D87" s="7">
        <v>50</v>
      </c>
      <c r="E87" s="7">
        <v>75</v>
      </c>
      <c r="F87" s="7">
        <v>75</v>
      </c>
      <c r="G87" s="7">
        <v>50</v>
      </c>
      <c r="H87" s="8">
        <f>SUM('PACC - SNCC.F.053'!$D87:$G87)</f>
        <v>250</v>
      </c>
      <c r="I87" s="9">
        <v>250</v>
      </c>
      <c r="J87" s="9">
        <f t="shared" si="3"/>
        <v>62500</v>
      </c>
      <c r="K87" s="9"/>
      <c r="L87" s="7"/>
      <c r="M87" s="7"/>
      <c r="N87" s="9"/>
      <c r="O87" s="7"/>
      <c r="T87" s="5" t="s">
        <v>102</v>
      </c>
      <c r="W87" s="13"/>
    </row>
    <row r="88" spans="1:23">
      <c r="A88" s="7" t="s">
        <v>189</v>
      </c>
      <c r="B88" s="7" t="s">
        <v>460</v>
      </c>
      <c r="C88" s="7"/>
      <c r="D88" s="7">
        <v>200</v>
      </c>
      <c r="E88" s="7">
        <v>225</v>
      </c>
      <c r="F88" s="7">
        <v>200</v>
      </c>
      <c r="G88" s="7">
        <v>200</v>
      </c>
      <c r="H88" s="8">
        <f>SUM('PACC - SNCC.F.053'!$D88:$G88)</f>
        <v>825</v>
      </c>
      <c r="I88" s="9">
        <v>125</v>
      </c>
      <c r="J88" s="9">
        <f t="shared" si="3"/>
        <v>103125</v>
      </c>
      <c r="K88" s="9"/>
      <c r="L88" s="7"/>
      <c r="M88" s="7"/>
      <c r="N88" s="9"/>
      <c r="O88" s="7"/>
      <c r="T88" s="5" t="s">
        <v>103</v>
      </c>
      <c r="W88" s="13"/>
    </row>
    <row r="89" spans="1:23">
      <c r="A89" s="7" t="s">
        <v>189</v>
      </c>
      <c r="B89" s="7" t="s">
        <v>461</v>
      </c>
      <c r="C89" s="7"/>
      <c r="D89" s="7">
        <v>50</v>
      </c>
      <c r="E89" s="7">
        <v>75</v>
      </c>
      <c r="F89" s="7">
        <v>75</v>
      </c>
      <c r="G89" s="7">
        <v>50</v>
      </c>
      <c r="H89" s="8">
        <f>SUM('PACC - SNCC.F.053'!$D89:$G89)</f>
        <v>250</v>
      </c>
      <c r="I89" s="9">
        <v>125</v>
      </c>
      <c r="J89" s="9">
        <f t="shared" si="3"/>
        <v>31250</v>
      </c>
      <c r="K89" s="9"/>
      <c r="L89" s="7"/>
      <c r="M89" s="7"/>
      <c r="N89" s="9"/>
      <c r="O89" s="7"/>
      <c r="T89" s="5" t="s">
        <v>104</v>
      </c>
      <c r="W89" s="13"/>
    </row>
    <row r="90" spans="1:23">
      <c r="A90" s="7" t="s">
        <v>189</v>
      </c>
      <c r="B90" s="7" t="s">
        <v>462</v>
      </c>
      <c r="C90" s="7"/>
      <c r="D90" s="7">
        <v>200</v>
      </c>
      <c r="E90" s="7">
        <v>225</v>
      </c>
      <c r="F90" s="7">
        <v>200</v>
      </c>
      <c r="G90" s="7">
        <v>200</v>
      </c>
      <c r="H90" s="8">
        <f>SUM('PACC - SNCC.F.053'!$D90:$G90)</f>
        <v>825</v>
      </c>
      <c r="I90" s="9">
        <v>125</v>
      </c>
      <c r="J90" s="9">
        <f t="shared" si="3"/>
        <v>103125</v>
      </c>
      <c r="K90" s="9"/>
      <c r="L90" s="7"/>
      <c r="M90" s="7"/>
      <c r="N90" s="9"/>
      <c r="O90" s="7"/>
      <c r="T90" s="5" t="s">
        <v>105</v>
      </c>
      <c r="W90" s="13"/>
    </row>
    <row r="91" spans="1:23">
      <c r="A91" s="7" t="s">
        <v>189</v>
      </c>
      <c r="B91" s="7" t="s">
        <v>463</v>
      </c>
      <c r="C91" s="7"/>
      <c r="D91" s="7">
        <v>50</v>
      </c>
      <c r="E91" s="7">
        <v>75</v>
      </c>
      <c r="F91" s="7">
        <v>75</v>
      </c>
      <c r="G91" s="7">
        <v>50</v>
      </c>
      <c r="H91" s="8">
        <f>SUM('PACC - SNCC.F.053'!$D91:$G91)</f>
        <v>250</v>
      </c>
      <c r="I91" s="9">
        <v>250</v>
      </c>
      <c r="J91" s="9">
        <f t="shared" si="3"/>
        <v>62500</v>
      </c>
      <c r="K91" s="9"/>
      <c r="L91" s="7"/>
      <c r="M91" s="7"/>
      <c r="N91" s="9"/>
      <c r="O91" s="7"/>
      <c r="T91" s="5" t="s">
        <v>106</v>
      </c>
      <c r="W91" s="13"/>
    </row>
    <row r="92" spans="1:23">
      <c r="A92" s="7" t="s">
        <v>189</v>
      </c>
      <c r="B92" s="7" t="s">
        <v>464</v>
      </c>
      <c r="C92" s="7"/>
      <c r="D92" s="7">
        <v>200</v>
      </c>
      <c r="E92" s="7">
        <v>225</v>
      </c>
      <c r="F92" s="7">
        <v>200</v>
      </c>
      <c r="G92" s="7">
        <v>200</v>
      </c>
      <c r="H92" s="8">
        <f>SUM('PACC - SNCC.F.053'!$D92:$G92)</f>
        <v>825</v>
      </c>
      <c r="I92" s="9">
        <v>350</v>
      </c>
      <c r="J92" s="9">
        <f t="shared" si="3"/>
        <v>288750</v>
      </c>
      <c r="K92" s="9"/>
      <c r="L92" s="7"/>
      <c r="M92" s="7"/>
      <c r="N92" s="9"/>
      <c r="O92" s="7"/>
      <c r="T92" s="5" t="s">
        <v>107</v>
      </c>
      <c r="W92" s="13"/>
    </row>
    <row r="93" spans="1:23">
      <c r="A93" s="7" t="s">
        <v>189</v>
      </c>
      <c r="B93" s="7" t="s">
        <v>465</v>
      </c>
      <c r="C93" s="7"/>
      <c r="D93" s="7">
        <v>50</v>
      </c>
      <c r="E93" s="7">
        <v>75</v>
      </c>
      <c r="F93" s="7">
        <v>75</v>
      </c>
      <c r="G93" s="7">
        <v>50</v>
      </c>
      <c r="H93" s="8">
        <f>SUM('PACC - SNCC.F.053'!$D93:$G93)</f>
        <v>250</v>
      </c>
      <c r="I93" s="9">
        <v>125</v>
      </c>
      <c r="J93" s="9">
        <f t="shared" si="3"/>
        <v>31250</v>
      </c>
      <c r="K93" s="9"/>
      <c r="L93" s="7"/>
      <c r="M93" s="7"/>
      <c r="N93" s="9"/>
      <c r="O93" s="7"/>
      <c r="T93" s="5" t="s">
        <v>108</v>
      </c>
      <c r="W93" s="13"/>
    </row>
    <row r="94" spans="1:23">
      <c r="A94" s="7" t="s">
        <v>189</v>
      </c>
      <c r="B94" s="7" t="s">
        <v>466</v>
      </c>
      <c r="C94" s="7"/>
      <c r="D94" s="7">
        <v>200</v>
      </c>
      <c r="E94" s="7">
        <v>225</v>
      </c>
      <c r="F94" s="7">
        <v>200</v>
      </c>
      <c r="G94" s="7">
        <v>200</v>
      </c>
      <c r="H94" s="8">
        <f>SUM('PACC - SNCC.F.053'!$D94:$G94)</f>
        <v>825</v>
      </c>
      <c r="I94" s="9">
        <v>15</v>
      </c>
      <c r="J94" s="9">
        <f t="shared" si="3"/>
        <v>12375</v>
      </c>
      <c r="K94" s="9"/>
      <c r="L94" s="7"/>
      <c r="M94" s="7"/>
      <c r="N94" s="9"/>
      <c r="O94" s="7"/>
      <c r="T94" s="5" t="s">
        <v>109</v>
      </c>
      <c r="W94" s="13"/>
    </row>
    <row r="95" spans="1:23">
      <c r="A95" s="7" t="s">
        <v>189</v>
      </c>
      <c r="B95" s="7" t="s">
        <v>467</v>
      </c>
      <c r="C95" s="7"/>
      <c r="D95" s="7">
        <v>50</v>
      </c>
      <c r="E95" s="7">
        <v>75</v>
      </c>
      <c r="F95" s="7">
        <v>75</v>
      </c>
      <c r="G95" s="7">
        <v>50</v>
      </c>
      <c r="H95" s="8">
        <f>SUM('PACC - SNCC.F.053'!$D95:$G95)</f>
        <v>250</v>
      </c>
      <c r="I95" s="9">
        <v>10</v>
      </c>
      <c r="J95" s="9">
        <f t="shared" si="3"/>
        <v>2500</v>
      </c>
      <c r="K95" s="9"/>
      <c r="L95" s="7"/>
      <c r="M95" s="7"/>
      <c r="N95" s="9"/>
      <c r="O95" s="7"/>
      <c r="T95" s="5" t="s">
        <v>110</v>
      </c>
      <c r="W95" s="13"/>
    </row>
    <row r="96" spans="1:23">
      <c r="A96" s="7" t="s">
        <v>189</v>
      </c>
      <c r="B96" s="7" t="s">
        <v>468</v>
      </c>
      <c r="C96" s="7"/>
      <c r="D96" s="7">
        <v>200</v>
      </c>
      <c r="E96" s="7">
        <v>225</v>
      </c>
      <c r="F96" s="7">
        <v>200</v>
      </c>
      <c r="G96" s="7">
        <v>200</v>
      </c>
      <c r="H96" s="8">
        <f>SUM('PACC - SNCC.F.053'!$D96:$G96)</f>
        <v>825</v>
      </c>
      <c r="I96" s="9">
        <v>125</v>
      </c>
      <c r="J96" s="9">
        <f t="shared" si="3"/>
        <v>103125</v>
      </c>
      <c r="K96" s="9"/>
      <c r="L96" s="7"/>
      <c r="M96" s="7"/>
      <c r="N96" s="9"/>
      <c r="O96" s="7"/>
      <c r="T96" s="5" t="s">
        <v>111</v>
      </c>
      <c r="W96" s="13"/>
    </row>
    <row r="97" spans="1:23">
      <c r="A97" s="7" t="s">
        <v>189</v>
      </c>
      <c r="B97" s="7" t="s">
        <v>469</v>
      </c>
      <c r="C97" s="7"/>
      <c r="D97" s="7">
        <v>50</v>
      </c>
      <c r="E97" s="7">
        <v>75</v>
      </c>
      <c r="F97" s="7">
        <v>75</v>
      </c>
      <c r="G97" s="7">
        <v>50</v>
      </c>
      <c r="H97" s="8">
        <f>SUM('PACC - SNCC.F.053'!$D97:$G97)</f>
        <v>250</v>
      </c>
      <c r="I97" s="9">
        <v>275</v>
      </c>
      <c r="J97" s="9">
        <f t="shared" si="3"/>
        <v>68750</v>
      </c>
      <c r="K97" s="9"/>
      <c r="L97" s="7"/>
      <c r="M97" s="7"/>
      <c r="N97" s="9"/>
      <c r="O97" s="7"/>
      <c r="T97" s="5" t="s">
        <v>112</v>
      </c>
      <c r="W97" s="13"/>
    </row>
    <row r="98" spans="1:23">
      <c r="A98" s="7" t="s">
        <v>189</v>
      </c>
      <c r="B98" s="7" t="s">
        <v>470</v>
      </c>
      <c r="C98" s="7"/>
      <c r="D98" s="7">
        <v>200</v>
      </c>
      <c r="E98" s="7">
        <v>225</v>
      </c>
      <c r="F98" s="7">
        <v>200</v>
      </c>
      <c r="G98" s="7">
        <v>200</v>
      </c>
      <c r="H98" s="8">
        <f>SUM('PACC - SNCC.F.053'!$D98:$G98)</f>
        <v>825</v>
      </c>
      <c r="I98" s="9">
        <v>350</v>
      </c>
      <c r="J98" s="9">
        <f t="shared" si="3"/>
        <v>288750</v>
      </c>
      <c r="K98" s="9"/>
      <c r="L98" s="7"/>
      <c r="M98" s="7"/>
      <c r="N98" s="9"/>
      <c r="O98" s="7"/>
      <c r="T98" s="5" t="s">
        <v>113</v>
      </c>
      <c r="W98" s="13"/>
    </row>
    <row r="99" spans="1:23">
      <c r="A99" s="7" t="s">
        <v>189</v>
      </c>
      <c r="B99" s="7" t="s">
        <v>471</v>
      </c>
      <c r="C99" s="7"/>
      <c r="D99" s="7">
        <v>50</v>
      </c>
      <c r="E99" s="7">
        <v>75</v>
      </c>
      <c r="F99" s="7">
        <v>75</v>
      </c>
      <c r="G99" s="7">
        <v>50</v>
      </c>
      <c r="H99" s="8">
        <f>SUM('PACC - SNCC.F.053'!$D99:$G99)</f>
        <v>250</v>
      </c>
      <c r="I99" s="9">
        <v>175</v>
      </c>
      <c r="J99" s="9">
        <f t="shared" si="3"/>
        <v>43750</v>
      </c>
      <c r="K99" s="9"/>
      <c r="L99" s="7"/>
      <c r="M99" s="7"/>
      <c r="N99" s="9"/>
      <c r="O99" s="7"/>
      <c r="T99" s="5" t="s">
        <v>114</v>
      </c>
      <c r="W99" s="13"/>
    </row>
    <row r="100" spans="1:23">
      <c r="A100" s="7" t="s">
        <v>189</v>
      </c>
      <c r="B100" s="7" t="s">
        <v>472</v>
      </c>
      <c r="C100" s="7"/>
      <c r="D100" s="7">
        <v>200</v>
      </c>
      <c r="E100" s="7">
        <v>225</v>
      </c>
      <c r="F100" s="7">
        <v>200</v>
      </c>
      <c r="G100" s="7">
        <v>200</v>
      </c>
      <c r="H100" s="8">
        <f>SUM('PACC - SNCC.F.053'!$D100:$G100)</f>
        <v>825</v>
      </c>
      <c r="I100" s="9">
        <v>4500</v>
      </c>
      <c r="J100" s="9">
        <f t="shared" si="3"/>
        <v>3712500</v>
      </c>
      <c r="K100" s="9"/>
      <c r="L100" s="7"/>
      <c r="M100" s="7"/>
      <c r="N100" s="9"/>
      <c r="O100" s="7"/>
      <c r="T100" s="5" t="s">
        <v>115</v>
      </c>
      <c r="W100" s="13"/>
    </row>
    <row r="101" spans="1:23">
      <c r="A101" s="7" t="s">
        <v>189</v>
      </c>
      <c r="B101" s="7" t="s">
        <v>473</v>
      </c>
      <c r="C101" s="7"/>
      <c r="D101" s="7">
        <v>50</v>
      </c>
      <c r="E101" s="7">
        <v>75</v>
      </c>
      <c r="F101" s="7">
        <v>75</v>
      </c>
      <c r="G101" s="7">
        <v>50</v>
      </c>
      <c r="H101" s="8">
        <f>SUM('PACC - SNCC.F.053'!$D101:$G101)</f>
        <v>250</v>
      </c>
      <c r="I101" s="9">
        <v>6500</v>
      </c>
      <c r="J101" s="9">
        <f t="shared" si="3"/>
        <v>1625000</v>
      </c>
      <c r="K101" s="9"/>
      <c r="L101" s="7"/>
      <c r="M101" s="7"/>
      <c r="N101" s="9"/>
      <c r="O101" s="7"/>
      <c r="T101" s="5" t="s">
        <v>116</v>
      </c>
      <c r="W101" s="13"/>
    </row>
    <row r="102" spans="1:23">
      <c r="A102" s="7" t="s">
        <v>189</v>
      </c>
      <c r="B102" s="7" t="s">
        <v>474</v>
      </c>
      <c r="C102" s="7"/>
      <c r="D102" s="7">
        <v>200</v>
      </c>
      <c r="E102" s="7">
        <v>225</v>
      </c>
      <c r="F102" s="7">
        <v>200</v>
      </c>
      <c r="G102" s="7">
        <v>200</v>
      </c>
      <c r="H102" s="8">
        <f>SUM('PACC - SNCC.F.053'!$D102:$G102)</f>
        <v>825</v>
      </c>
      <c r="I102" s="9">
        <v>3200</v>
      </c>
      <c r="J102" s="9">
        <f t="shared" si="3"/>
        <v>2640000</v>
      </c>
      <c r="K102" s="9"/>
      <c r="L102" s="7"/>
      <c r="M102" s="7"/>
      <c r="N102" s="9"/>
      <c r="O102" s="7"/>
      <c r="T102" s="5" t="s">
        <v>117</v>
      </c>
      <c r="W102" s="13"/>
    </row>
    <row r="103" spans="1:23">
      <c r="A103" s="7" t="s">
        <v>189</v>
      </c>
      <c r="B103" s="7" t="s">
        <v>475</v>
      </c>
      <c r="C103" s="7"/>
      <c r="D103" s="7">
        <v>50</v>
      </c>
      <c r="E103" s="7">
        <v>75</v>
      </c>
      <c r="F103" s="7">
        <v>75</v>
      </c>
      <c r="G103" s="7">
        <v>50</v>
      </c>
      <c r="H103" s="8">
        <f>SUM('PACC - SNCC.F.053'!$D103:$G103)</f>
        <v>250</v>
      </c>
      <c r="I103" s="9">
        <v>250</v>
      </c>
      <c r="J103" s="9">
        <f t="shared" si="3"/>
        <v>62500</v>
      </c>
      <c r="K103" s="9"/>
      <c r="L103" s="7"/>
      <c r="M103" s="7"/>
      <c r="N103" s="9"/>
      <c r="O103" s="7"/>
      <c r="T103" s="5" t="s">
        <v>118</v>
      </c>
      <c r="W103" s="13"/>
    </row>
    <row r="104" spans="1:23">
      <c r="A104" s="7" t="s">
        <v>189</v>
      </c>
      <c r="B104" s="7" t="s">
        <v>476</v>
      </c>
      <c r="C104" s="7"/>
      <c r="D104" s="7">
        <v>200</v>
      </c>
      <c r="E104" s="7">
        <v>225</v>
      </c>
      <c r="F104" s="7">
        <v>200</v>
      </c>
      <c r="G104" s="7">
        <v>200</v>
      </c>
      <c r="H104" s="8">
        <f>SUM('PACC - SNCC.F.053'!$D104:$G104)</f>
        <v>825</v>
      </c>
      <c r="I104" s="9">
        <v>3600</v>
      </c>
      <c r="J104" s="9">
        <f t="shared" si="3"/>
        <v>2970000</v>
      </c>
      <c r="K104" s="9"/>
      <c r="L104" s="7"/>
      <c r="M104" s="7"/>
      <c r="N104" s="9"/>
      <c r="O104" s="7"/>
      <c r="T104" s="5" t="s">
        <v>119</v>
      </c>
      <c r="W104" s="13"/>
    </row>
    <row r="105" spans="1:23">
      <c r="A105" s="7" t="s">
        <v>189</v>
      </c>
      <c r="B105" s="7" t="s">
        <v>477</v>
      </c>
      <c r="C105" s="7"/>
      <c r="D105" s="7">
        <v>50</v>
      </c>
      <c r="E105" s="7">
        <v>75</v>
      </c>
      <c r="F105" s="7">
        <v>75</v>
      </c>
      <c r="G105" s="7">
        <v>50</v>
      </c>
      <c r="H105" s="8">
        <f>SUM('PACC - SNCC.F.053'!$D105:$G105)</f>
        <v>250</v>
      </c>
      <c r="I105" s="9">
        <v>3500</v>
      </c>
      <c r="J105" s="9">
        <f t="shared" si="3"/>
        <v>875000</v>
      </c>
      <c r="K105" s="9"/>
      <c r="L105" s="7"/>
      <c r="M105" s="7"/>
      <c r="N105" s="9"/>
      <c r="O105" s="7"/>
      <c r="T105" s="5" t="s">
        <v>120</v>
      </c>
      <c r="W105" s="13"/>
    </row>
    <row r="106" spans="1:23">
      <c r="A106" s="7" t="s">
        <v>189</v>
      </c>
      <c r="B106" s="7" t="s">
        <v>478</v>
      </c>
      <c r="C106" s="7"/>
      <c r="D106" s="7">
        <v>200</v>
      </c>
      <c r="E106" s="7">
        <v>225</v>
      </c>
      <c r="F106" s="7">
        <v>200</v>
      </c>
      <c r="G106" s="7">
        <v>200</v>
      </c>
      <c r="H106" s="8">
        <f>SUM('PACC - SNCC.F.053'!$D106:$G106)</f>
        <v>825</v>
      </c>
      <c r="I106" s="9">
        <v>7500</v>
      </c>
      <c r="J106" s="9">
        <f t="shared" si="3"/>
        <v>6187500</v>
      </c>
      <c r="K106" s="9"/>
      <c r="L106" s="7"/>
      <c r="M106" s="7"/>
      <c r="N106" s="9"/>
      <c r="O106" s="7"/>
      <c r="T106" s="5" t="s">
        <v>121</v>
      </c>
      <c r="W106" s="13"/>
    </row>
    <row r="107" spans="1:23">
      <c r="A107" s="7"/>
      <c r="B107" s="7"/>
      <c r="C107" s="7"/>
      <c r="D107" s="7"/>
      <c r="E107" s="7"/>
      <c r="F107" s="7"/>
      <c r="G107" s="7"/>
      <c r="H107" s="8">
        <f>SUM('PACC - SNCC.F.053'!$D107:$G107)</f>
        <v>0</v>
      </c>
      <c r="I107" s="9"/>
      <c r="J107" s="9">
        <f t="shared" ref="J107:J138" si="4">+H107*I107</f>
        <v>0</v>
      </c>
      <c r="K107" s="9">
        <f t="shared" ref="K107:K138" si="5">SUM(J107:J111)</f>
        <v>0</v>
      </c>
      <c r="L107" s="7"/>
      <c r="M107" s="7"/>
      <c r="N107" s="9"/>
      <c r="O107" s="7"/>
      <c r="T107" s="5" t="s">
        <v>122</v>
      </c>
    </row>
    <row r="108" spans="1:23">
      <c r="A108" s="7"/>
      <c r="B108" s="7"/>
      <c r="C108" s="7"/>
      <c r="D108" s="7"/>
      <c r="E108" s="7"/>
      <c r="F108" s="7"/>
      <c r="G108" s="7"/>
      <c r="H108" s="8">
        <f>SUM('PACC - SNCC.F.053'!$D108:$G108)</f>
        <v>0</v>
      </c>
      <c r="I108" s="9"/>
      <c r="J108" s="9">
        <f t="shared" si="4"/>
        <v>0</v>
      </c>
      <c r="K108" s="9">
        <f t="shared" si="5"/>
        <v>0</v>
      </c>
      <c r="L108" s="7"/>
      <c r="M108" s="7"/>
      <c r="N108" s="9"/>
      <c r="O108" s="7"/>
      <c r="T108" s="5" t="s">
        <v>123</v>
      </c>
    </row>
    <row r="109" spans="1:23">
      <c r="A109" s="7"/>
      <c r="B109" s="7"/>
      <c r="C109" s="7"/>
      <c r="D109" s="7"/>
      <c r="E109" s="7"/>
      <c r="F109" s="7"/>
      <c r="G109" s="7"/>
      <c r="H109" s="8">
        <f>SUM('PACC - SNCC.F.053'!$D109:$G109)</f>
        <v>0</v>
      </c>
      <c r="I109" s="9"/>
      <c r="J109" s="9">
        <f t="shared" si="4"/>
        <v>0</v>
      </c>
      <c r="K109" s="9">
        <f t="shared" si="5"/>
        <v>0</v>
      </c>
      <c r="L109" s="7"/>
      <c r="M109" s="7"/>
      <c r="N109" s="9"/>
      <c r="O109" s="7"/>
      <c r="T109" s="5" t="s">
        <v>124</v>
      </c>
    </row>
    <row r="110" spans="1:23">
      <c r="A110" s="7"/>
      <c r="B110" s="7"/>
      <c r="C110" s="7"/>
      <c r="D110" s="7"/>
      <c r="E110" s="7"/>
      <c r="F110" s="7"/>
      <c r="G110" s="7"/>
      <c r="H110" s="8">
        <f>SUM('PACC - SNCC.F.053'!$D110:$G110)</f>
        <v>0</v>
      </c>
      <c r="I110" s="9"/>
      <c r="J110" s="9">
        <f t="shared" si="4"/>
        <v>0</v>
      </c>
      <c r="K110" s="9">
        <f t="shared" si="5"/>
        <v>0</v>
      </c>
      <c r="L110" s="7"/>
      <c r="M110" s="7"/>
      <c r="N110" s="9"/>
      <c r="O110" s="7"/>
      <c r="T110" s="5" t="s">
        <v>125</v>
      </c>
    </row>
    <row r="111" spans="1:23">
      <c r="A111" s="7"/>
      <c r="B111" s="7"/>
      <c r="C111" s="7"/>
      <c r="D111" s="7"/>
      <c r="E111" s="7"/>
      <c r="F111" s="7"/>
      <c r="G111" s="7"/>
      <c r="H111" s="8">
        <f>SUM('PACC - SNCC.F.053'!$D111:$G111)</f>
        <v>0</v>
      </c>
      <c r="I111" s="9"/>
      <c r="J111" s="9">
        <f t="shared" si="4"/>
        <v>0</v>
      </c>
      <c r="K111" s="9">
        <f t="shared" si="5"/>
        <v>0</v>
      </c>
      <c r="L111" s="7"/>
      <c r="M111" s="7"/>
      <c r="N111" s="9"/>
      <c r="O111" s="7"/>
      <c r="T111" s="5" t="s">
        <v>126</v>
      </c>
    </row>
    <row r="112" spans="1:23">
      <c r="A112" s="7"/>
      <c r="B112" s="7"/>
      <c r="C112" s="7"/>
      <c r="D112" s="7"/>
      <c r="E112" s="7"/>
      <c r="F112" s="7"/>
      <c r="G112" s="7"/>
      <c r="H112" s="8">
        <f>SUM('PACC - SNCC.F.053'!$D112:$G112)</f>
        <v>0</v>
      </c>
      <c r="I112" s="9"/>
      <c r="J112" s="9">
        <f t="shared" si="4"/>
        <v>0</v>
      </c>
      <c r="K112" s="9">
        <f t="shared" si="5"/>
        <v>0</v>
      </c>
      <c r="L112" s="7"/>
      <c r="M112" s="7"/>
      <c r="N112" s="9"/>
      <c r="O112" s="7"/>
      <c r="T112" s="5" t="s">
        <v>127</v>
      </c>
    </row>
    <row r="113" spans="1:20">
      <c r="A113" s="7"/>
      <c r="B113" s="7"/>
      <c r="C113" s="7"/>
      <c r="D113" s="7"/>
      <c r="E113" s="7"/>
      <c r="F113" s="7"/>
      <c r="G113" s="7"/>
      <c r="H113" s="8">
        <f>SUM('PACC - SNCC.F.053'!$D113:$G113)</f>
        <v>0</v>
      </c>
      <c r="I113" s="9"/>
      <c r="J113" s="9">
        <f t="shared" si="4"/>
        <v>0</v>
      </c>
      <c r="K113" s="9">
        <f t="shared" si="5"/>
        <v>0</v>
      </c>
      <c r="L113" s="7"/>
      <c r="M113" s="7"/>
      <c r="N113" s="9"/>
      <c r="O113" s="7"/>
      <c r="T113" s="5" t="s">
        <v>128</v>
      </c>
    </row>
    <row r="114" spans="1:20">
      <c r="A114" s="7"/>
      <c r="B114" s="7"/>
      <c r="C114" s="7"/>
      <c r="D114" s="7"/>
      <c r="E114" s="7"/>
      <c r="F114" s="7"/>
      <c r="G114" s="7"/>
      <c r="H114" s="8">
        <f>SUM('PACC - SNCC.F.053'!$D114:$G114)</f>
        <v>0</v>
      </c>
      <c r="I114" s="9"/>
      <c r="J114" s="9">
        <f t="shared" si="4"/>
        <v>0</v>
      </c>
      <c r="K114" s="9">
        <f t="shared" si="5"/>
        <v>0</v>
      </c>
      <c r="L114" s="7"/>
      <c r="M114" s="7"/>
      <c r="N114" s="9"/>
      <c r="O114" s="7"/>
      <c r="T114" s="5" t="s">
        <v>129</v>
      </c>
    </row>
    <row r="115" spans="1:20">
      <c r="A115" s="7"/>
      <c r="B115" s="7"/>
      <c r="C115" s="7"/>
      <c r="D115" s="7"/>
      <c r="E115" s="7"/>
      <c r="F115" s="7"/>
      <c r="G115" s="7"/>
      <c r="H115" s="8">
        <f>SUM('PACC - SNCC.F.053'!$D115:$G115)</f>
        <v>0</v>
      </c>
      <c r="I115" s="9"/>
      <c r="J115" s="9">
        <f t="shared" si="4"/>
        <v>0</v>
      </c>
      <c r="K115" s="9">
        <f t="shared" si="5"/>
        <v>0</v>
      </c>
      <c r="L115" s="7"/>
      <c r="M115" s="7"/>
      <c r="N115" s="9"/>
      <c r="O115" s="7"/>
      <c r="T115" s="5" t="s">
        <v>130</v>
      </c>
    </row>
    <row r="116" spans="1:20">
      <c r="A116" s="7"/>
      <c r="B116" s="7"/>
      <c r="C116" s="7"/>
      <c r="D116" s="7"/>
      <c r="E116" s="7"/>
      <c r="F116" s="7"/>
      <c r="G116" s="7"/>
      <c r="H116" s="8">
        <f>SUM('PACC - SNCC.F.053'!$D116:$G116)</f>
        <v>0</v>
      </c>
      <c r="I116" s="9"/>
      <c r="J116" s="9">
        <f t="shared" si="4"/>
        <v>0</v>
      </c>
      <c r="K116" s="9">
        <f t="shared" si="5"/>
        <v>0</v>
      </c>
      <c r="L116" s="7"/>
      <c r="M116" s="7"/>
      <c r="N116" s="9"/>
      <c r="O116" s="7"/>
      <c r="T116" s="5" t="s">
        <v>131</v>
      </c>
    </row>
    <row r="117" spans="1:20">
      <c r="A117" s="7"/>
      <c r="B117" s="7"/>
      <c r="C117" s="7"/>
      <c r="D117" s="7"/>
      <c r="E117" s="7"/>
      <c r="F117" s="7"/>
      <c r="G117" s="7"/>
      <c r="H117" s="8">
        <f>SUM('PACC - SNCC.F.053'!$D117:$G117)</f>
        <v>0</v>
      </c>
      <c r="I117" s="9"/>
      <c r="J117" s="9">
        <f t="shared" si="4"/>
        <v>0</v>
      </c>
      <c r="K117" s="9">
        <f t="shared" si="5"/>
        <v>0</v>
      </c>
      <c r="L117" s="7"/>
      <c r="M117" s="7"/>
      <c r="N117" s="9"/>
      <c r="O117" s="7"/>
      <c r="T117" s="5" t="s">
        <v>132</v>
      </c>
    </row>
    <row r="118" spans="1:20">
      <c r="A118" s="7"/>
      <c r="B118" s="7"/>
      <c r="C118" s="7"/>
      <c r="D118" s="7"/>
      <c r="E118" s="7"/>
      <c r="F118" s="7"/>
      <c r="G118" s="7"/>
      <c r="H118" s="8">
        <f>SUM('PACC - SNCC.F.053'!$D118:$G118)</f>
        <v>0</v>
      </c>
      <c r="I118" s="9"/>
      <c r="J118" s="9">
        <f t="shared" si="4"/>
        <v>0</v>
      </c>
      <c r="K118" s="9">
        <f t="shared" si="5"/>
        <v>0</v>
      </c>
      <c r="L118" s="7"/>
      <c r="M118" s="7"/>
      <c r="N118" s="9"/>
      <c r="O118" s="7"/>
      <c r="T118" s="5" t="s">
        <v>133</v>
      </c>
    </row>
    <row r="119" spans="1:20">
      <c r="A119" s="7"/>
      <c r="B119" s="7"/>
      <c r="C119" s="7"/>
      <c r="D119" s="7"/>
      <c r="E119" s="7"/>
      <c r="F119" s="7"/>
      <c r="G119" s="7"/>
      <c r="H119" s="8">
        <f>SUM('PACC - SNCC.F.053'!$D119:$G119)</f>
        <v>0</v>
      </c>
      <c r="I119" s="9"/>
      <c r="J119" s="9">
        <f t="shared" si="4"/>
        <v>0</v>
      </c>
      <c r="K119" s="9">
        <f t="shared" si="5"/>
        <v>0</v>
      </c>
      <c r="L119" s="7"/>
      <c r="M119" s="7"/>
      <c r="N119" s="9"/>
      <c r="O119" s="7"/>
      <c r="T119" s="5" t="s">
        <v>134</v>
      </c>
    </row>
    <row r="120" spans="1:20">
      <c r="A120" s="7"/>
      <c r="B120" s="7"/>
      <c r="C120" s="7"/>
      <c r="D120" s="7"/>
      <c r="E120" s="7"/>
      <c r="F120" s="7"/>
      <c r="G120" s="7"/>
      <c r="H120" s="8">
        <f>SUM('PACC - SNCC.F.053'!$D120:$G120)</f>
        <v>0</v>
      </c>
      <c r="I120" s="9"/>
      <c r="J120" s="9">
        <f t="shared" si="4"/>
        <v>0</v>
      </c>
      <c r="K120" s="9">
        <f t="shared" si="5"/>
        <v>0</v>
      </c>
      <c r="L120" s="7"/>
      <c r="M120" s="7"/>
      <c r="N120" s="9"/>
      <c r="O120" s="7"/>
      <c r="T120" s="5" t="s">
        <v>135</v>
      </c>
    </row>
    <row r="121" spans="1:20">
      <c r="A121" s="7"/>
      <c r="B121" s="7"/>
      <c r="C121" s="7"/>
      <c r="D121" s="7"/>
      <c r="E121" s="7"/>
      <c r="F121" s="7"/>
      <c r="G121" s="7"/>
      <c r="H121" s="8">
        <f>SUM('PACC - SNCC.F.053'!$D121:$G121)</f>
        <v>0</v>
      </c>
      <c r="I121" s="9"/>
      <c r="J121" s="9">
        <f t="shared" si="4"/>
        <v>0</v>
      </c>
      <c r="K121" s="9">
        <f t="shared" si="5"/>
        <v>0</v>
      </c>
      <c r="L121" s="7"/>
      <c r="M121" s="7"/>
      <c r="N121" s="9"/>
      <c r="O121" s="7"/>
      <c r="T121" s="5" t="s">
        <v>136</v>
      </c>
    </row>
    <row r="122" spans="1:20">
      <c r="A122" s="7"/>
      <c r="B122" s="7"/>
      <c r="C122" s="7"/>
      <c r="D122" s="7"/>
      <c r="E122" s="7"/>
      <c r="F122" s="7"/>
      <c r="G122" s="7"/>
      <c r="H122" s="8">
        <f>SUM('PACC - SNCC.F.053'!$D122:$G122)</f>
        <v>0</v>
      </c>
      <c r="I122" s="9"/>
      <c r="J122" s="9">
        <f t="shared" si="4"/>
        <v>0</v>
      </c>
      <c r="K122" s="9">
        <f t="shared" si="5"/>
        <v>0</v>
      </c>
      <c r="L122" s="7"/>
      <c r="M122" s="7"/>
      <c r="N122" s="9"/>
      <c r="O122" s="7"/>
      <c r="T122" s="5" t="s">
        <v>137</v>
      </c>
    </row>
    <row r="123" spans="1:20">
      <c r="A123" s="7"/>
      <c r="B123" s="7"/>
      <c r="C123" s="7"/>
      <c r="D123" s="7"/>
      <c r="E123" s="7"/>
      <c r="F123" s="7"/>
      <c r="G123" s="7"/>
      <c r="H123" s="8">
        <f>SUM('PACC - SNCC.F.053'!$D123:$G123)</f>
        <v>0</v>
      </c>
      <c r="I123" s="9"/>
      <c r="J123" s="9">
        <f t="shared" si="4"/>
        <v>0</v>
      </c>
      <c r="K123" s="9">
        <f t="shared" si="5"/>
        <v>0</v>
      </c>
      <c r="L123" s="7"/>
      <c r="M123" s="7"/>
      <c r="N123" s="9"/>
      <c r="O123" s="7"/>
      <c r="T123" s="5" t="s">
        <v>138</v>
      </c>
    </row>
    <row r="124" spans="1:20">
      <c r="A124" s="7"/>
      <c r="B124" s="7"/>
      <c r="C124" s="7"/>
      <c r="D124" s="7"/>
      <c r="E124" s="7"/>
      <c r="F124" s="7"/>
      <c r="G124" s="7"/>
      <c r="H124" s="8">
        <f>SUM('PACC - SNCC.F.053'!$D124:$G124)</f>
        <v>0</v>
      </c>
      <c r="I124" s="9"/>
      <c r="J124" s="9">
        <f t="shared" si="4"/>
        <v>0</v>
      </c>
      <c r="K124" s="9">
        <f t="shared" si="5"/>
        <v>0</v>
      </c>
      <c r="L124" s="7"/>
      <c r="M124" s="7"/>
      <c r="N124" s="9"/>
      <c r="O124" s="7"/>
      <c r="T124" s="5" t="s">
        <v>139</v>
      </c>
    </row>
    <row r="125" spans="1:20">
      <c r="A125" s="7"/>
      <c r="B125" s="7"/>
      <c r="C125" s="7"/>
      <c r="D125" s="7"/>
      <c r="E125" s="7"/>
      <c r="F125" s="7"/>
      <c r="G125" s="7"/>
      <c r="H125" s="8">
        <f>SUM('PACC - SNCC.F.053'!$D125:$G125)</f>
        <v>0</v>
      </c>
      <c r="I125" s="9"/>
      <c r="J125" s="9">
        <f t="shared" si="4"/>
        <v>0</v>
      </c>
      <c r="K125" s="9">
        <f t="shared" si="5"/>
        <v>0</v>
      </c>
      <c r="L125" s="7"/>
      <c r="M125" s="7"/>
      <c r="N125" s="9"/>
      <c r="O125" s="7"/>
      <c r="T125" s="5" t="s">
        <v>140</v>
      </c>
    </row>
    <row r="126" spans="1:20">
      <c r="A126" s="7"/>
      <c r="B126" s="7"/>
      <c r="C126" s="7"/>
      <c r="D126" s="7"/>
      <c r="E126" s="7"/>
      <c r="F126" s="7"/>
      <c r="G126" s="7"/>
      <c r="H126" s="8">
        <f>SUM('PACC - SNCC.F.053'!$D126:$G126)</f>
        <v>0</v>
      </c>
      <c r="I126" s="9"/>
      <c r="J126" s="9">
        <f t="shared" si="4"/>
        <v>0</v>
      </c>
      <c r="K126" s="9">
        <f t="shared" si="5"/>
        <v>0</v>
      </c>
      <c r="L126" s="7"/>
      <c r="M126" s="7"/>
      <c r="N126" s="9"/>
      <c r="O126" s="7"/>
      <c r="T126" s="5" t="s">
        <v>141</v>
      </c>
    </row>
    <row r="127" spans="1:20">
      <c r="A127" s="7"/>
      <c r="B127" s="7"/>
      <c r="C127" s="7"/>
      <c r="D127" s="7"/>
      <c r="E127" s="7"/>
      <c r="F127" s="7"/>
      <c r="G127" s="7"/>
      <c r="H127" s="8">
        <f>SUM('PACC - SNCC.F.053'!$D127:$G127)</f>
        <v>0</v>
      </c>
      <c r="I127" s="9"/>
      <c r="J127" s="9">
        <f t="shared" si="4"/>
        <v>0</v>
      </c>
      <c r="K127" s="9">
        <f t="shared" si="5"/>
        <v>0</v>
      </c>
      <c r="L127" s="7"/>
      <c r="M127" s="7"/>
      <c r="N127" s="9"/>
      <c r="O127" s="7"/>
      <c r="T127" s="5" t="s">
        <v>142</v>
      </c>
    </row>
    <row r="128" spans="1:20">
      <c r="A128" s="7"/>
      <c r="B128" s="7"/>
      <c r="C128" s="7"/>
      <c r="D128" s="7"/>
      <c r="E128" s="7"/>
      <c r="F128" s="7"/>
      <c r="G128" s="7"/>
      <c r="H128" s="8">
        <f>SUM('PACC - SNCC.F.053'!$D128:$G128)</f>
        <v>0</v>
      </c>
      <c r="I128" s="9"/>
      <c r="J128" s="9">
        <f t="shared" si="4"/>
        <v>0</v>
      </c>
      <c r="K128" s="9">
        <f t="shared" si="5"/>
        <v>0</v>
      </c>
      <c r="L128" s="7"/>
      <c r="M128" s="7"/>
      <c r="N128" s="9"/>
      <c r="O128" s="7"/>
      <c r="T128" s="5" t="s">
        <v>143</v>
      </c>
    </row>
    <row r="129" spans="1:20">
      <c r="A129" s="7"/>
      <c r="B129" s="7"/>
      <c r="C129" s="7"/>
      <c r="D129" s="7"/>
      <c r="E129" s="7"/>
      <c r="F129" s="7"/>
      <c r="G129" s="7"/>
      <c r="H129" s="8">
        <f>SUM('PACC - SNCC.F.053'!$D129:$G129)</f>
        <v>0</v>
      </c>
      <c r="I129" s="9"/>
      <c r="J129" s="9">
        <f t="shared" si="4"/>
        <v>0</v>
      </c>
      <c r="K129" s="9">
        <f t="shared" si="5"/>
        <v>0</v>
      </c>
      <c r="L129" s="7"/>
      <c r="M129" s="7"/>
      <c r="N129" s="9"/>
      <c r="O129" s="7"/>
      <c r="T129" s="5" t="s">
        <v>144</v>
      </c>
    </row>
    <row r="130" spans="1:20">
      <c r="A130" s="7"/>
      <c r="B130" s="7"/>
      <c r="C130" s="7"/>
      <c r="D130" s="7"/>
      <c r="E130" s="7"/>
      <c r="F130" s="7"/>
      <c r="G130" s="7"/>
      <c r="H130" s="8">
        <f>SUM('PACC - SNCC.F.053'!$D130:$G130)</f>
        <v>0</v>
      </c>
      <c r="I130" s="9"/>
      <c r="J130" s="9">
        <f t="shared" si="4"/>
        <v>0</v>
      </c>
      <c r="K130" s="9">
        <f t="shared" si="5"/>
        <v>0</v>
      </c>
      <c r="L130" s="7"/>
      <c r="M130" s="7"/>
      <c r="N130" s="9"/>
      <c r="O130" s="7"/>
      <c r="T130" s="5" t="s">
        <v>145</v>
      </c>
    </row>
    <row r="131" spans="1:20">
      <c r="A131" s="7"/>
      <c r="B131" s="7"/>
      <c r="C131" s="7"/>
      <c r="D131" s="7"/>
      <c r="E131" s="7"/>
      <c r="F131" s="7"/>
      <c r="G131" s="7"/>
      <c r="H131" s="8">
        <f>SUM('PACC - SNCC.F.053'!$D131:$G131)</f>
        <v>0</v>
      </c>
      <c r="I131" s="9"/>
      <c r="J131" s="9">
        <f t="shared" si="4"/>
        <v>0</v>
      </c>
      <c r="K131" s="9">
        <f t="shared" si="5"/>
        <v>0</v>
      </c>
      <c r="L131" s="7"/>
      <c r="M131" s="7"/>
      <c r="N131" s="9"/>
      <c r="O131" s="7"/>
      <c r="T131" s="5" t="s">
        <v>146</v>
      </c>
    </row>
    <row r="132" spans="1:20">
      <c r="A132" s="7"/>
      <c r="B132" s="7"/>
      <c r="C132" s="7"/>
      <c r="D132" s="7"/>
      <c r="E132" s="7"/>
      <c r="F132" s="7"/>
      <c r="G132" s="7"/>
      <c r="H132" s="8">
        <f>SUM('PACC - SNCC.F.053'!$D132:$G132)</f>
        <v>0</v>
      </c>
      <c r="I132" s="9"/>
      <c r="J132" s="9">
        <f t="shared" si="4"/>
        <v>0</v>
      </c>
      <c r="K132" s="9">
        <f t="shared" si="5"/>
        <v>0</v>
      </c>
      <c r="L132" s="7"/>
      <c r="M132" s="7"/>
      <c r="N132" s="9"/>
      <c r="O132" s="7"/>
      <c r="T132" s="5" t="s">
        <v>147</v>
      </c>
    </row>
    <row r="133" spans="1:20">
      <c r="A133" s="7"/>
      <c r="B133" s="7"/>
      <c r="C133" s="7"/>
      <c r="D133" s="7"/>
      <c r="E133" s="7"/>
      <c r="F133" s="7"/>
      <c r="G133" s="7"/>
      <c r="H133" s="8">
        <f>SUM('PACC - SNCC.F.053'!$D133:$G133)</f>
        <v>0</v>
      </c>
      <c r="I133" s="9"/>
      <c r="J133" s="9">
        <f t="shared" si="4"/>
        <v>0</v>
      </c>
      <c r="K133" s="9">
        <f t="shared" si="5"/>
        <v>0</v>
      </c>
      <c r="L133" s="7"/>
      <c r="M133" s="7"/>
      <c r="N133" s="9"/>
      <c r="O133" s="7"/>
      <c r="T133" s="5" t="s">
        <v>148</v>
      </c>
    </row>
    <row r="134" spans="1:20">
      <c r="A134" s="7"/>
      <c r="B134" s="7"/>
      <c r="C134" s="7"/>
      <c r="D134" s="7"/>
      <c r="E134" s="7"/>
      <c r="F134" s="7"/>
      <c r="G134" s="7"/>
      <c r="H134" s="8">
        <f>SUM('PACC - SNCC.F.053'!$D134:$G134)</f>
        <v>0</v>
      </c>
      <c r="I134" s="9"/>
      <c r="J134" s="9">
        <f t="shared" si="4"/>
        <v>0</v>
      </c>
      <c r="K134" s="9">
        <f t="shared" si="5"/>
        <v>0</v>
      </c>
      <c r="L134" s="7"/>
      <c r="M134" s="7"/>
      <c r="N134" s="9"/>
      <c r="O134" s="7"/>
      <c r="T134" s="5" t="s">
        <v>149</v>
      </c>
    </row>
    <row r="135" spans="1:20">
      <c r="A135" s="7"/>
      <c r="B135" s="7"/>
      <c r="C135" s="7"/>
      <c r="D135" s="7"/>
      <c r="E135" s="7"/>
      <c r="F135" s="7"/>
      <c r="G135" s="7"/>
      <c r="H135" s="8">
        <f>SUM('PACC - SNCC.F.053'!$D135:$G135)</f>
        <v>0</v>
      </c>
      <c r="I135" s="9"/>
      <c r="J135" s="9">
        <f t="shared" si="4"/>
        <v>0</v>
      </c>
      <c r="K135" s="9">
        <f t="shared" si="5"/>
        <v>0</v>
      </c>
      <c r="L135" s="7"/>
      <c r="M135" s="7"/>
      <c r="N135" s="9"/>
      <c r="O135" s="7"/>
      <c r="T135" s="5" t="s">
        <v>150</v>
      </c>
    </row>
    <row r="136" spans="1:20">
      <c r="A136" s="7"/>
      <c r="B136" s="7"/>
      <c r="C136" s="7"/>
      <c r="D136" s="7"/>
      <c r="E136" s="7"/>
      <c r="F136" s="7"/>
      <c r="G136" s="7"/>
      <c r="H136" s="8">
        <f>SUM('PACC - SNCC.F.053'!$D136:$G136)</f>
        <v>0</v>
      </c>
      <c r="I136" s="9"/>
      <c r="J136" s="9">
        <f t="shared" si="4"/>
        <v>0</v>
      </c>
      <c r="K136" s="9">
        <f t="shared" si="5"/>
        <v>0</v>
      </c>
      <c r="L136" s="7"/>
      <c r="M136" s="7"/>
      <c r="N136" s="9"/>
      <c r="O136" s="7"/>
      <c r="T136" s="5" t="s">
        <v>151</v>
      </c>
    </row>
    <row r="137" spans="1:20">
      <c r="A137" s="7"/>
      <c r="B137" s="7"/>
      <c r="C137" s="7"/>
      <c r="D137" s="7"/>
      <c r="E137" s="7"/>
      <c r="F137" s="7"/>
      <c r="G137" s="7"/>
      <c r="H137" s="8">
        <f>SUM('PACC - SNCC.F.053'!$D137:$G137)</f>
        <v>0</v>
      </c>
      <c r="I137" s="9"/>
      <c r="J137" s="9">
        <f t="shared" si="4"/>
        <v>0</v>
      </c>
      <c r="K137" s="9">
        <f t="shared" si="5"/>
        <v>0</v>
      </c>
      <c r="L137" s="7"/>
      <c r="M137" s="7"/>
      <c r="N137" s="9"/>
      <c r="O137" s="7"/>
      <c r="T137" s="5" t="s">
        <v>152</v>
      </c>
    </row>
    <row r="138" spans="1:20">
      <c r="A138" s="7"/>
      <c r="B138" s="7"/>
      <c r="C138" s="7"/>
      <c r="D138" s="7"/>
      <c r="E138" s="7"/>
      <c r="F138" s="7"/>
      <c r="G138" s="7"/>
      <c r="H138" s="8">
        <f>SUM('PACC - SNCC.F.053'!$D138:$G138)</f>
        <v>0</v>
      </c>
      <c r="I138" s="9"/>
      <c r="J138" s="9">
        <f t="shared" si="4"/>
        <v>0</v>
      </c>
      <c r="K138" s="9">
        <f t="shared" si="5"/>
        <v>0</v>
      </c>
      <c r="L138" s="7"/>
      <c r="M138" s="7"/>
      <c r="N138" s="9"/>
      <c r="O138" s="7"/>
      <c r="T138" s="5" t="s">
        <v>153</v>
      </c>
    </row>
    <row r="139" spans="1:20">
      <c r="A139" s="7"/>
      <c r="B139" s="7"/>
      <c r="C139" s="7"/>
      <c r="D139" s="7"/>
      <c r="E139" s="7"/>
      <c r="F139" s="7"/>
      <c r="G139" s="7"/>
      <c r="H139" s="8">
        <f>SUM('PACC - SNCC.F.053'!$D139:$G139)</f>
        <v>0</v>
      </c>
      <c r="I139" s="9"/>
      <c r="J139" s="9">
        <f t="shared" ref="J139:J146" si="6">+H139*I139</f>
        <v>0</v>
      </c>
      <c r="K139" s="9">
        <f t="shared" ref="K139:K146" si="7">SUM(J139:J143)</f>
        <v>0</v>
      </c>
      <c r="L139" s="7"/>
      <c r="M139" s="7"/>
      <c r="N139" s="9"/>
      <c r="O139" s="7"/>
      <c r="T139" s="5" t="s">
        <v>154</v>
      </c>
    </row>
    <row r="140" spans="1:20">
      <c r="A140" s="7"/>
      <c r="B140" s="7"/>
      <c r="C140" s="7"/>
      <c r="D140" s="7"/>
      <c r="E140" s="7"/>
      <c r="F140" s="7"/>
      <c r="G140" s="7"/>
      <c r="H140" s="8">
        <f>SUM('PACC - SNCC.F.053'!$D140:$G140)</f>
        <v>0</v>
      </c>
      <c r="I140" s="9"/>
      <c r="J140" s="9">
        <f t="shared" si="6"/>
        <v>0</v>
      </c>
      <c r="K140" s="9">
        <f t="shared" si="7"/>
        <v>0</v>
      </c>
      <c r="L140" s="7"/>
      <c r="M140" s="7"/>
      <c r="N140" s="9"/>
      <c r="O140" s="7"/>
      <c r="T140" s="5" t="s">
        <v>155</v>
      </c>
    </row>
    <row r="141" spans="1:20">
      <c r="A141" s="7"/>
      <c r="B141" s="7"/>
      <c r="C141" s="7"/>
      <c r="D141" s="7"/>
      <c r="E141" s="7"/>
      <c r="F141" s="7"/>
      <c r="G141" s="7"/>
      <c r="H141" s="8">
        <f>SUM('PACC - SNCC.F.053'!$D141:$G141)</f>
        <v>0</v>
      </c>
      <c r="I141" s="9"/>
      <c r="J141" s="9">
        <f t="shared" si="6"/>
        <v>0</v>
      </c>
      <c r="K141" s="9">
        <f t="shared" si="7"/>
        <v>0</v>
      </c>
      <c r="L141" s="7"/>
      <c r="M141" s="7"/>
      <c r="N141" s="9"/>
      <c r="O141" s="7"/>
      <c r="T141" s="5" t="s">
        <v>156</v>
      </c>
    </row>
    <row r="142" spans="1:20">
      <c r="A142" s="7"/>
      <c r="B142" s="7"/>
      <c r="C142" s="7"/>
      <c r="D142" s="7"/>
      <c r="E142" s="7"/>
      <c r="F142" s="7"/>
      <c r="G142" s="7"/>
      <c r="H142" s="8">
        <f>SUM('PACC - SNCC.F.053'!$D142:$G142)</f>
        <v>0</v>
      </c>
      <c r="I142" s="9"/>
      <c r="J142" s="9">
        <f t="shared" si="6"/>
        <v>0</v>
      </c>
      <c r="K142" s="9">
        <f t="shared" si="7"/>
        <v>0</v>
      </c>
      <c r="L142" s="7"/>
      <c r="M142" s="7"/>
      <c r="N142" s="9"/>
      <c r="O142" s="7"/>
      <c r="T142" s="5" t="s">
        <v>157</v>
      </c>
    </row>
    <row r="143" spans="1:20">
      <c r="A143" s="7"/>
      <c r="B143" s="7"/>
      <c r="C143" s="7"/>
      <c r="D143" s="7"/>
      <c r="E143" s="7"/>
      <c r="F143" s="7"/>
      <c r="G143" s="7"/>
      <c r="H143" s="8">
        <f>SUM('PACC - SNCC.F.053'!$D143:$G143)</f>
        <v>0</v>
      </c>
      <c r="I143" s="9"/>
      <c r="J143" s="9">
        <f t="shared" si="6"/>
        <v>0</v>
      </c>
      <c r="K143" s="9">
        <f t="shared" si="7"/>
        <v>0</v>
      </c>
      <c r="L143" s="7"/>
      <c r="M143" s="7"/>
      <c r="N143" s="9"/>
      <c r="O143" s="7"/>
      <c r="T143" s="5" t="s">
        <v>158</v>
      </c>
    </row>
    <row r="144" spans="1:20">
      <c r="A144" s="7"/>
      <c r="B144" s="7"/>
      <c r="C144" s="7"/>
      <c r="D144" s="7"/>
      <c r="E144" s="7"/>
      <c r="F144" s="7"/>
      <c r="G144" s="7"/>
      <c r="H144" s="8">
        <f>SUM('PACC - SNCC.F.053'!$D144:$G144)</f>
        <v>0</v>
      </c>
      <c r="I144" s="9"/>
      <c r="J144" s="9">
        <f t="shared" si="6"/>
        <v>0</v>
      </c>
      <c r="K144" s="9">
        <f t="shared" si="7"/>
        <v>0</v>
      </c>
      <c r="L144" s="7"/>
      <c r="M144" s="7"/>
      <c r="N144" s="9"/>
      <c r="O144" s="7"/>
      <c r="T144" s="5" t="s">
        <v>159</v>
      </c>
    </row>
    <row r="145" spans="1:20">
      <c r="A145" s="7"/>
      <c r="B145" s="7"/>
      <c r="C145" s="7"/>
      <c r="D145" s="7"/>
      <c r="E145" s="7"/>
      <c r="F145" s="7"/>
      <c r="G145" s="7"/>
      <c r="H145" s="8">
        <f>SUM('PACC - SNCC.F.053'!$D145:$G145)</f>
        <v>0</v>
      </c>
      <c r="I145" s="9"/>
      <c r="J145" s="9">
        <f t="shared" si="6"/>
        <v>0</v>
      </c>
      <c r="K145" s="9">
        <f t="shared" si="7"/>
        <v>0</v>
      </c>
      <c r="L145" s="7"/>
      <c r="M145" s="7"/>
      <c r="N145" s="9"/>
      <c r="O145" s="7"/>
      <c r="T145" s="5" t="s">
        <v>160</v>
      </c>
    </row>
    <row r="146" spans="1:20">
      <c r="A146" s="7"/>
      <c r="B146" s="7"/>
      <c r="C146" s="7"/>
      <c r="D146" s="7"/>
      <c r="E146" s="7"/>
      <c r="F146" s="7"/>
      <c r="G146" s="7"/>
      <c r="H146" s="8">
        <f>SUM('PACC - SNCC.F.053'!$D146:$G146)</f>
        <v>0</v>
      </c>
      <c r="I146" s="9"/>
      <c r="J146" s="9">
        <f t="shared" si="6"/>
        <v>0</v>
      </c>
      <c r="K146" s="9">
        <f t="shared" si="7"/>
        <v>0</v>
      </c>
      <c r="L146" s="7"/>
      <c r="M146" s="7"/>
      <c r="N146" s="9"/>
      <c r="O146" s="7"/>
      <c r="T146" s="5" t="s">
        <v>161</v>
      </c>
    </row>
    <row r="147" spans="1:20">
      <c r="O147" s="2"/>
      <c r="T147" s="5" t="s">
        <v>162</v>
      </c>
    </row>
    <row r="148" spans="1:20">
      <c r="O148" s="2"/>
      <c r="T148" s="5" t="s">
        <v>163</v>
      </c>
    </row>
    <row r="149" spans="1:20">
      <c r="O149" s="2"/>
      <c r="T149" s="5" t="s">
        <v>164</v>
      </c>
    </row>
    <row r="150" spans="1:20">
      <c r="O150" s="2"/>
      <c r="T150" s="5" t="s">
        <v>165</v>
      </c>
    </row>
    <row r="151" spans="1:20">
      <c r="O151" s="2"/>
      <c r="T151" s="5" t="s">
        <v>166</v>
      </c>
    </row>
    <row r="152" spans="1:20">
      <c r="O152" s="2"/>
      <c r="T152" s="5" t="s">
        <v>167</v>
      </c>
    </row>
    <row r="153" spans="1:20">
      <c r="O153" s="2"/>
      <c r="T153" s="5" t="s">
        <v>168</v>
      </c>
    </row>
    <row r="154" spans="1:20">
      <c r="O154" s="2"/>
      <c r="T154" s="5" t="s">
        <v>169</v>
      </c>
    </row>
    <row r="155" spans="1:20">
      <c r="O155" s="2"/>
      <c r="T155" s="5" t="s">
        <v>170</v>
      </c>
    </row>
    <row r="156" spans="1:20">
      <c r="O156" s="2"/>
      <c r="T156" s="5" t="s">
        <v>171</v>
      </c>
    </row>
    <row r="157" spans="1:20">
      <c r="O157" s="2"/>
      <c r="T157" s="5" t="s">
        <v>172</v>
      </c>
    </row>
    <row r="158" spans="1:20">
      <c r="O158" s="2"/>
      <c r="T158" s="5" t="s">
        <v>173</v>
      </c>
    </row>
    <row r="159" spans="1:20">
      <c r="O159" s="2"/>
      <c r="T159" s="5" t="s">
        <v>174</v>
      </c>
    </row>
    <row r="160" spans="1:20">
      <c r="O160" s="2"/>
      <c r="T160" s="5" t="s">
        <v>175</v>
      </c>
    </row>
    <row r="161" spans="15:20">
      <c r="O161" s="2"/>
      <c r="T161" s="5" t="s">
        <v>176</v>
      </c>
    </row>
    <row r="162" spans="15:20">
      <c r="O162" s="2"/>
      <c r="T162" s="5" t="s">
        <v>177</v>
      </c>
    </row>
    <row r="163" spans="15:20">
      <c r="O163" s="2"/>
      <c r="T163" s="5" t="s">
        <v>178</v>
      </c>
    </row>
    <row r="164" spans="15:20">
      <c r="O164" s="2"/>
      <c r="T164" s="5" t="s">
        <v>179</v>
      </c>
    </row>
    <row r="165" spans="15:20">
      <c r="O165" s="2"/>
      <c r="T165" s="5" t="s">
        <v>180</v>
      </c>
    </row>
    <row r="166" spans="15:20">
      <c r="O166" s="2"/>
      <c r="T166" s="5" t="s">
        <v>181</v>
      </c>
    </row>
    <row r="167" spans="15:20">
      <c r="O167" s="2"/>
      <c r="T167" s="5" t="s">
        <v>182</v>
      </c>
    </row>
    <row r="168" spans="15:20">
      <c r="O168" s="2"/>
      <c r="T168" s="5" t="s">
        <v>183</v>
      </c>
    </row>
    <row r="169" spans="15:20">
      <c r="O169" s="2"/>
      <c r="T169" s="5" t="s">
        <v>184</v>
      </c>
    </row>
    <row r="170" spans="15:20">
      <c r="O170" s="2"/>
      <c r="T170" s="5" t="s">
        <v>185</v>
      </c>
    </row>
    <row r="171" spans="15:20">
      <c r="O171" s="2"/>
      <c r="T171" s="5" t="s">
        <v>186</v>
      </c>
    </row>
    <row r="172" spans="15:20">
      <c r="O172" s="2"/>
      <c r="T172" s="5" t="s">
        <v>187</v>
      </c>
    </row>
    <row r="173" spans="15:20">
      <c r="O173" s="2"/>
      <c r="T173" s="5" t="s">
        <v>188</v>
      </c>
    </row>
    <row r="174" spans="15:20">
      <c r="O174" s="2"/>
      <c r="T174" s="5" t="s">
        <v>189</v>
      </c>
    </row>
    <row r="175" spans="15:20">
      <c r="O175" s="2"/>
      <c r="T175" s="5" t="s">
        <v>190</v>
      </c>
    </row>
    <row r="176" spans="15:20">
      <c r="O176" s="2"/>
      <c r="T176" s="5" t="s">
        <v>191</v>
      </c>
    </row>
    <row r="177" spans="15:20">
      <c r="O177" s="2"/>
      <c r="T177" s="5" t="s">
        <v>192</v>
      </c>
    </row>
    <row r="178" spans="15:20">
      <c r="O178" s="2"/>
      <c r="T178" s="5" t="s">
        <v>193</v>
      </c>
    </row>
    <row r="179" spans="15:20">
      <c r="O179" s="2"/>
      <c r="T179" s="5" t="s">
        <v>194</v>
      </c>
    </row>
    <row r="180" spans="15:20">
      <c r="O180" s="2"/>
      <c r="T180" s="5" t="s">
        <v>195</v>
      </c>
    </row>
    <row r="181" spans="15:20">
      <c r="O181" s="2"/>
      <c r="T181" s="5" t="s">
        <v>196</v>
      </c>
    </row>
    <row r="182" spans="15:20">
      <c r="O182" s="2"/>
      <c r="T182" s="5" t="s">
        <v>197</v>
      </c>
    </row>
    <row r="183" spans="15:20">
      <c r="O183" s="2"/>
      <c r="T183" s="5" t="s">
        <v>198</v>
      </c>
    </row>
    <row r="184" spans="15:20">
      <c r="O184" s="2"/>
      <c r="T184" s="5" t="s">
        <v>199</v>
      </c>
    </row>
    <row r="185" spans="15:20">
      <c r="O185" s="2"/>
      <c r="T185" s="5" t="s">
        <v>200</v>
      </c>
    </row>
    <row r="186" spans="15:20">
      <c r="O186" s="2"/>
      <c r="T186" s="5" t="s">
        <v>201</v>
      </c>
    </row>
    <row r="187" spans="15:20">
      <c r="O187" s="2"/>
      <c r="T187" s="5" t="s">
        <v>202</v>
      </c>
    </row>
    <row r="188" spans="15:20">
      <c r="O188" s="2"/>
      <c r="T188" s="5" t="s">
        <v>203</v>
      </c>
    </row>
    <row r="189" spans="15:20">
      <c r="O189" s="2"/>
      <c r="T189" s="5" t="s">
        <v>204</v>
      </c>
    </row>
    <row r="190" spans="15:20">
      <c r="O190" s="2"/>
      <c r="T190" s="5" t="s">
        <v>205</v>
      </c>
    </row>
    <row r="191" spans="15:20">
      <c r="O191" s="2"/>
      <c r="T191" s="5" t="s">
        <v>206</v>
      </c>
    </row>
    <row r="192" spans="15:20">
      <c r="O192" s="2"/>
      <c r="T192" s="5" t="s">
        <v>207</v>
      </c>
    </row>
    <row r="193" spans="15:20">
      <c r="O193" s="2"/>
      <c r="T193" s="5" t="s">
        <v>208</v>
      </c>
    </row>
    <row r="194" spans="15:20">
      <c r="O194" s="2"/>
      <c r="T194" s="5" t="s">
        <v>209</v>
      </c>
    </row>
    <row r="195" spans="15:20">
      <c r="O195" s="2"/>
      <c r="T195" s="5" t="s">
        <v>210</v>
      </c>
    </row>
    <row r="196" spans="15:20">
      <c r="O196" s="2"/>
      <c r="T196" s="5" t="s">
        <v>211</v>
      </c>
    </row>
    <row r="197" spans="15:20">
      <c r="O197" s="2"/>
      <c r="T197" s="5" t="s">
        <v>212</v>
      </c>
    </row>
    <row r="198" spans="15:20">
      <c r="O198" s="2"/>
      <c r="T198" s="5" t="s">
        <v>213</v>
      </c>
    </row>
    <row r="199" spans="15:20">
      <c r="O199" s="2"/>
      <c r="T199" s="5" t="s">
        <v>214</v>
      </c>
    </row>
    <row r="200" spans="15:20">
      <c r="O200" s="2"/>
      <c r="T200" s="5" t="s">
        <v>215</v>
      </c>
    </row>
    <row r="201" spans="15:20">
      <c r="O201" s="2"/>
      <c r="T201" s="5" t="s">
        <v>216</v>
      </c>
    </row>
    <row r="202" spans="15:20">
      <c r="O202" s="2"/>
      <c r="T202" s="5" t="s">
        <v>217</v>
      </c>
    </row>
    <row r="203" spans="15:20">
      <c r="O203" s="2"/>
      <c r="T203" s="5" t="s">
        <v>218</v>
      </c>
    </row>
    <row r="204" spans="15:20">
      <c r="O204" s="2"/>
      <c r="T204" s="5" t="s">
        <v>219</v>
      </c>
    </row>
    <row r="205" spans="15:20">
      <c r="O205" s="2"/>
      <c r="T205" s="5" t="s">
        <v>220</v>
      </c>
    </row>
    <row r="206" spans="15:20">
      <c r="O206" s="2"/>
      <c r="T206" s="5" t="s">
        <v>221</v>
      </c>
    </row>
    <row r="207" spans="15:20">
      <c r="O207" s="2"/>
      <c r="T207" s="5" t="s">
        <v>222</v>
      </c>
    </row>
    <row r="208" spans="15:20">
      <c r="O208" s="2"/>
      <c r="T208" s="5" t="s">
        <v>223</v>
      </c>
    </row>
    <row r="209" spans="15:20">
      <c r="O209" s="2"/>
      <c r="T209" s="5" t="s">
        <v>224</v>
      </c>
    </row>
    <row r="210" spans="15:20">
      <c r="O210" s="2"/>
      <c r="T210" s="5" t="s">
        <v>225</v>
      </c>
    </row>
    <row r="211" spans="15:20">
      <c r="O211" s="2"/>
      <c r="T211" s="5" t="s">
        <v>226</v>
      </c>
    </row>
    <row r="212" spans="15:20">
      <c r="O212" s="2"/>
      <c r="T212" s="5" t="s">
        <v>227</v>
      </c>
    </row>
    <row r="213" spans="15:20">
      <c r="O213" s="2"/>
      <c r="T213" s="5" t="s">
        <v>228</v>
      </c>
    </row>
    <row r="214" spans="15:20">
      <c r="O214" s="2"/>
      <c r="T214" s="5" t="s">
        <v>229</v>
      </c>
    </row>
    <row r="215" spans="15:20">
      <c r="O215" s="2"/>
      <c r="T215" s="5" t="s">
        <v>230</v>
      </c>
    </row>
    <row r="216" spans="15:20">
      <c r="O216" s="2"/>
      <c r="T216" s="5" t="s">
        <v>231</v>
      </c>
    </row>
    <row r="217" spans="15:20">
      <c r="O217" s="2"/>
      <c r="T217" s="5" t="s">
        <v>232</v>
      </c>
    </row>
    <row r="218" spans="15:20">
      <c r="O218" s="2"/>
      <c r="T218" s="5" t="s">
        <v>233</v>
      </c>
    </row>
    <row r="219" spans="15:20">
      <c r="O219" s="2"/>
      <c r="T219" s="5" t="s">
        <v>234</v>
      </c>
    </row>
    <row r="220" spans="15:20">
      <c r="O220" s="2"/>
      <c r="T220" s="5" t="s">
        <v>235</v>
      </c>
    </row>
    <row r="221" spans="15:20">
      <c r="O221" s="2"/>
      <c r="T221" s="5" t="s">
        <v>236</v>
      </c>
    </row>
    <row r="222" spans="15:20">
      <c r="O222" s="2"/>
      <c r="T222" s="5" t="s">
        <v>237</v>
      </c>
    </row>
    <row r="223" spans="15:20">
      <c r="O223" s="2"/>
      <c r="T223" s="5" t="s">
        <v>238</v>
      </c>
    </row>
    <row r="224" spans="15:20">
      <c r="O224" s="2"/>
      <c r="T224" s="5" t="s">
        <v>239</v>
      </c>
    </row>
    <row r="225" spans="15:20">
      <c r="O225" s="2"/>
      <c r="T225" s="5" t="s">
        <v>240</v>
      </c>
    </row>
    <row r="226" spans="15:20">
      <c r="O226" s="2"/>
      <c r="T226" s="5" t="s">
        <v>241</v>
      </c>
    </row>
    <row r="227" spans="15:20">
      <c r="O227" s="2"/>
      <c r="T227" s="5" t="s">
        <v>242</v>
      </c>
    </row>
    <row r="228" spans="15:20">
      <c r="O228" s="2"/>
      <c r="T228" s="5" t="s">
        <v>243</v>
      </c>
    </row>
    <row r="229" spans="15:20">
      <c r="O229" s="2"/>
      <c r="T229" s="5" t="s">
        <v>244</v>
      </c>
    </row>
    <row r="230" spans="15:20">
      <c r="O230" s="2"/>
      <c r="T230" s="5" t="s">
        <v>245</v>
      </c>
    </row>
    <row r="231" spans="15:20">
      <c r="O231" s="2"/>
      <c r="T231" s="5" t="s">
        <v>246</v>
      </c>
    </row>
    <row r="232" spans="15:20">
      <c r="O232" s="2"/>
      <c r="T232" s="5" t="s">
        <v>247</v>
      </c>
    </row>
    <row r="233" spans="15:20">
      <c r="O233" s="2"/>
      <c r="T233" s="5" t="s">
        <v>248</v>
      </c>
    </row>
    <row r="234" spans="15:20">
      <c r="O234" s="2"/>
      <c r="T234" s="5" t="s">
        <v>249</v>
      </c>
    </row>
    <row r="235" spans="15:20">
      <c r="O235" s="2"/>
      <c r="T235" s="5" t="s">
        <v>250</v>
      </c>
    </row>
    <row r="236" spans="15:20">
      <c r="O236" s="2"/>
      <c r="T236" s="5" t="s">
        <v>251</v>
      </c>
    </row>
    <row r="237" spans="15:20">
      <c r="O237" s="2"/>
      <c r="T237" s="5" t="s">
        <v>252</v>
      </c>
    </row>
    <row r="238" spans="15:20">
      <c r="O238" s="2"/>
      <c r="T238" s="5" t="s">
        <v>253</v>
      </c>
    </row>
    <row r="239" spans="15:20">
      <c r="O239" s="2"/>
      <c r="T239" s="5" t="s">
        <v>254</v>
      </c>
    </row>
    <row r="240" spans="15:20">
      <c r="O240" s="2"/>
      <c r="T240" s="5" t="s">
        <v>255</v>
      </c>
    </row>
    <row r="241" spans="15:20">
      <c r="O241" s="2"/>
      <c r="T241" s="5" t="s">
        <v>256</v>
      </c>
    </row>
    <row r="242" spans="15:20">
      <c r="O242" s="2"/>
      <c r="T242" s="5" t="s">
        <v>257</v>
      </c>
    </row>
    <row r="243" spans="15:20">
      <c r="O243" s="2"/>
      <c r="T243" s="5" t="s">
        <v>258</v>
      </c>
    </row>
    <row r="244" spans="15:20">
      <c r="O244" s="2"/>
      <c r="T244" s="5" t="s">
        <v>259</v>
      </c>
    </row>
    <row r="245" spans="15:20">
      <c r="O245" s="2"/>
      <c r="T245" s="5" t="s">
        <v>260</v>
      </c>
    </row>
    <row r="246" spans="15:20">
      <c r="O246" s="2"/>
      <c r="T246" s="5" t="s">
        <v>261</v>
      </c>
    </row>
    <row r="247" spans="15:20">
      <c r="O247" s="2"/>
      <c r="T247" s="5" t="s">
        <v>262</v>
      </c>
    </row>
    <row r="248" spans="15:20">
      <c r="O248" s="2"/>
      <c r="T248" s="5" t="s">
        <v>263</v>
      </c>
    </row>
    <row r="249" spans="15:20">
      <c r="O249" s="2"/>
      <c r="T249" s="5" t="s">
        <v>264</v>
      </c>
    </row>
    <row r="250" spans="15:20">
      <c r="O250" s="2"/>
      <c r="T250" s="5" t="s">
        <v>265</v>
      </c>
    </row>
    <row r="251" spans="15:20">
      <c r="O251" s="2"/>
      <c r="T251" s="5" t="s">
        <v>266</v>
      </c>
    </row>
    <row r="252" spans="15:20">
      <c r="O252" s="2"/>
      <c r="T252" s="5" t="s">
        <v>267</v>
      </c>
    </row>
    <row r="253" spans="15:20">
      <c r="O253" s="2"/>
      <c r="T253" s="5" t="s">
        <v>268</v>
      </c>
    </row>
    <row r="254" spans="15:20">
      <c r="O254" s="2"/>
      <c r="T254" s="5" t="s">
        <v>269</v>
      </c>
    </row>
    <row r="255" spans="15:20">
      <c r="O255" s="2"/>
      <c r="T255" s="5" t="s">
        <v>270</v>
      </c>
    </row>
    <row r="256" spans="15:20">
      <c r="O256" s="2"/>
      <c r="T256" s="5" t="s">
        <v>271</v>
      </c>
    </row>
    <row r="257" spans="15:20">
      <c r="O257" s="2"/>
      <c r="T257" s="5" t="s">
        <v>272</v>
      </c>
    </row>
    <row r="258" spans="15:20">
      <c r="O258" s="2"/>
      <c r="T258" s="5" t="s">
        <v>273</v>
      </c>
    </row>
    <row r="259" spans="15:20">
      <c r="O259" s="2"/>
      <c r="T259" s="5" t="s">
        <v>274</v>
      </c>
    </row>
    <row r="260" spans="15:20">
      <c r="O260" s="2"/>
      <c r="T260" s="5" t="s">
        <v>275</v>
      </c>
    </row>
    <row r="261" spans="15:20">
      <c r="O261" s="2"/>
      <c r="T261" s="5" t="s">
        <v>276</v>
      </c>
    </row>
    <row r="262" spans="15:20">
      <c r="O262" s="2"/>
      <c r="T262" s="5" t="s">
        <v>277</v>
      </c>
    </row>
    <row r="263" spans="15:20">
      <c r="O263" s="2"/>
      <c r="T263" s="5" t="s">
        <v>278</v>
      </c>
    </row>
    <row r="264" spans="15:20">
      <c r="O264" s="2"/>
      <c r="T264" s="5" t="s">
        <v>279</v>
      </c>
    </row>
    <row r="265" spans="15:20">
      <c r="O265" s="2"/>
      <c r="T265" s="5" t="s">
        <v>280</v>
      </c>
    </row>
    <row r="266" spans="15:20">
      <c r="O266" s="2"/>
      <c r="T266" s="4" t="s">
        <v>14</v>
      </c>
    </row>
    <row r="267" spans="15:20">
      <c r="O267" s="2"/>
      <c r="T267" s="5" t="s">
        <v>281</v>
      </c>
    </row>
    <row r="268" spans="15:20">
      <c r="O268" s="2"/>
      <c r="T268" s="5" t="s">
        <v>282</v>
      </c>
    </row>
    <row r="269" spans="15:20">
      <c r="O269" s="2"/>
      <c r="T269" s="5" t="s">
        <v>283</v>
      </c>
    </row>
    <row r="270" spans="15:20">
      <c r="O270" s="2"/>
      <c r="T270" s="5" t="s">
        <v>284</v>
      </c>
    </row>
    <row r="271" spans="15:20">
      <c r="O271" s="2"/>
      <c r="T271" s="5" t="s">
        <v>285</v>
      </c>
    </row>
    <row r="272" spans="15:20">
      <c r="O272" s="2"/>
      <c r="T272" s="5" t="s">
        <v>286</v>
      </c>
    </row>
    <row r="273" spans="15:20">
      <c r="O273" s="2"/>
      <c r="T273" s="5" t="s">
        <v>287</v>
      </c>
    </row>
    <row r="274" spans="15:20">
      <c r="O274" s="2"/>
      <c r="T274" s="5" t="s">
        <v>288</v>
      </c>
    </row>
    <row r="275" spans="15:20">
      <c r="O275" s="2"/>
      <c r="T275" s="5" t="s">
        <v>289</v>
      </c>
    </row>
    <row r="276" spans="15:20">
      <c r="O276" s="2"/>
      <c r="T276" s="5" t="s">
        <v>290</v>
      </c>
    </row>
    <row r="277" spans="15:20">
      <c r="O277" s="2"/>
      <c r="T277" s="5" t="s">
        <v>291</v>
      </c>
    </row>
    <row r="278" spans="15:20">
      <c r="O278" s="2"/>
      <c r="T278" s="5" t="s">
        <v>292</v>
      </c>
    </row>
    <row r="279" spans="15:20">
      <c r="O279" s="2"/>
      <c r="T279" s="5" t="s">
        <v>293</v>
      </c>
    </row>
    <row r="280" spans="15:20">
      <c r="O280" s="2"/>
      <c r="T280" s="5" t="s">
        <v>294</v>
      </c>
    </row>
    <row r="281" spans="15:20">
      <c r="O281" s="2"/>
      <c r="T281" s="5" t="s">
        <v>295</v>
      </c>
    </row>
    <row r="282" spans="15:20">
      <c r="O282" s="2"/>
      <c r="T282" s="5" t="s">
        <v>296</v>
      </c>
    </row>
    <row r="283" spans="15:20">
      <c r="O283" s="2"/>
      <c r="T283" s="5" t="s">
        <v>297</v>
      </c>
    </row>
    <row r="284" spans="15:20">
      <c r="O284" s="2"/>
      <c r="T284" s="5" t="s">
        <v>298</v>
      </c>
    </row>
    <row r="285" spans="15:20">
      <c r="O285" s="2"/>
      <c r="T285" s="5" t="s">
        <v>299</v>
      </c>
    </row>
    <row r="286" spans="15:20">
      <c r="O286" s="2"/>
      <c r="T286" s="5" t="s">
        <v>300</v>
      </c>
    </row>
    <row r="287" spans="15:20">
      <c r="O287" s="2"/>
      <c r="T287" s="5" t="s">
        <v>301</v>
      </c>
    </row>
    <row r="288" spans="15:20">
      <c r="O288" s="2"/>
      <c r="T288" s="5" t="s">
        <v>302</v>
      </c>
    </row>
    <row r="289" spans="15:20">
      <c r="O289" s="2"/>
      <c r="T289" s="5" t="s">
        <v>303</v>
      </c>
    </row>
    <row r="290" spans="15:20">
      <c r="O290" s="2"/>
      <c r="T290" s="5" t="s">
        <v>304</v>
      </c>
    </row>
    <row r="291" spans="15:20">
      <c r="O291" s="2"/>
      <c r="T291" s="5" t="s">
        <v>305</v>
      </c>
    </row>
    <row r="292" spans="15:20">
      <c r="O292" s="2"/>
      <c r="T292" s="5" t="s">
        <v>306</v>
      </c>
    </row>
    <row r="293" spans="15:20">
      <c r="O293" s="2"/>
      <c r="T293" s="5" t="s">
        <v>307</v>
      </c>
    </row>
    <row r="294" spans="15:20">
      <c r="O294" s="2"/>
      <c r="T294" s="5" t="s">
        <v>308</v>
      </c>
    </row>
    <row r="295" spans="15:20">
      <c r="O295" s="2"/>
      <c r="T295" s="5" t="s">
        <v>309</v>
      </c>
    </row>
    <row r="296" spans="15:20">
      <c r="O296" s="2"/>
      <c r="T296" s="5" t="s">
        <v>310</v>
      </c>
    </row>
    <row r="297" spans="15:20">
      <c r="O297" s="2"/>
      <c r="T297" s="5" t="s">
        <v>311</v>
      </c>
    </row>
    <row r="298" spans="15:20">
      <c r="O298" s="2"/>
      <c r="T298" s="5" t="s">
        <v>312</v>
      </c>
    </row>
    <row r="299" spans="15:20">
      <c r="O299" s="2"/>
      <c r="T299" s="5" t="s">
        <v>313</v>
      </c>
    </row>
    <row r="300" spans="15:20">
      <c r="O300" s="2"/>
      <c r="T300" s="5" t="s">
        <v>314</v>
      </c>
    </row>
    <row r="301" spans="15:20">
      <c r="O301" s="2"/>
      <c r="T301" s="5" t="s">
        <v>315</v>
      </c>
    </row>
    <row r="302" spans="15:20">
      <c r="O302" s="2"/>
      <c r="T302" s="5" t="s">
        <v>316</v>
      </c>
    </row>
    <row r="303" spans="15:20">
      <c r="O303" s="2"/>
      <c r="T303" s="5" t="s">
        <v>317</v>
      </c>
    </row>
    <row r="304" spans="15:20">
      <c r="O304" s="2"/>
      <c r="T304" s="5" t="s">
        <v>318</v>
      </c>
    </row>
    <row r="305" spans="15:20">
      <c r="O305" s="2"/>
      <c r="T305" s="5" t="s">
        <v>319</v>
      </c>
    </row>
    <row r="306" spans="15:20">
      <c r="O306" s="2"/>
      <c r="T306" s="5" t="s">
        <v>320</v>
      </c>
    </row>
    <row r="307" spans="15:20">
      <c r="O307" s="2"/>
      <c r="T307" s="5" t="s">
        <v>321</v>
      </c>
    </row>
    <row r="308" spans="15:20">
      <c r="O308" s="2"/>
      <c r="T308" s="5" t="s">
        <v>322</v>
      </c>
    </row>
    <row r="309" spans="15:20">
      <c r="O309" s="2"/>
      <c r="T309" s="5" t="s">
        <v>323</v>
      </c>
    </row>
    <row r="310" spans="15:20">
      <c r="O310" s="2"/>
      <c r="T310" s="5" t="s">
        <v>324</v>
      </c>
    </row>
    <row r="311" spans="15:20">
      <c r="O311" s="2"/>
      <c r="T311" s="5" t="s">
        <v>325</v>
      </c>
    </row>
    <row r="312" spans="15:20">
      <c r="O312" s="2"/>
      <c r="T312" s="5" t="s">
        <v>326</v>
      </c>
    </row>
    <row r="313" spans="15:20">
      <c r="O313" s="2"/>
      <c r="T313" s="5" t="s">
        <v>327</v>
      </c>
    </row>
    <row r="314" spans="15:20">
      <c r="O314" s="2"/>
      <c r="T314" s="5" t="s">
        <v>328</v>
      </c>
    </row>
    <row r="315" spans="15:20">
      <c r="O315" s="2"/>
      <c r="T315" s="5" t="s">
        <v>329</v>
      </c>
    </row>
    <row r="316" spans="15:20">
      <c r="O316" s="2"/>
      <c r="T316" s="5" t="s">
        <v>330</v>
      </c>
    </row>
    <row r="317" spans="15:20">
      <c r="O317" s="2"/>
      <c r="T317" s="5" t="s">
        <v>331</v>
      </c>
    </row>
    <row r="318" spans="15:20">
      <c r="O318" s="2"/>
      <c r="T318" s="5" t="s">
        <v>332</v>
      </c>
    </row>
    <row r="319" spans="15:20">
      <c r="O319" s="2"/>
      <c r="T319" s="5" t="s">
        <v>333</v>
      </c>
    </row>
    <row r="320" spans="15:20">
      <c r="O320" s="2"/>
      <c r="T320" s="5" t="s">
        <v>334</v>
      </c>
    </row>
    <row r="321" spans="15:20">
      <c r="O321" s="2"/>
      <c r="T321" s="5" t="s">
        <v>335</v>
      </c>
    </row>
    <row r="322" spans="15:20">
      <c r="O322" s="2"/>
      <c r="T322" s="5" t="s">
        <v>336</v>
      </c>
    </row>
    <row r="323" spans="15:20">
      <c r="O323" s="2"/>
      <c r="T323" s="5" t="s">
        <v>337</v>
      </c>
    </row>
    <row r="324" spans="15:20">
      <c r="O324" s="2"/>
      <c r="T324" s="5" t="s">
        <v>338</v>
      </c>
    </row>
    <row r="325" spans="15:20">
      <c r="O325" s="2"/>
      <c r="T325" s="5" t="s">
        <v>339</v>
      </c>
    </row>
    <row r="326" spans="15:20">
      <c r="O326" s="2"/>
      <c r="T326" s="5" t="s">
        <v>340</v>
      </c>
    </row>
    <row r="327" spans="15:20">
      <c r="O327" s="2"/>
      <c r="T327" s="5" t="s">
        <v>341</v>
      </c>
    </row>
    <row r="328" spans="15:20">
      <c r="O328" s="2"/>
      <c r="T328" s="5" t="s">
        <v>342</v>
      </c>
    </row>
    <row r="329" spans="15:20">
      <c r="O329" s="2"/>
      <c r="T329" s="5" t="s">
        <v>343</v>
      </c>
    </row>
    <row r="330" spans="15:20">
      <c r="O330" s="2"/>
      <c r="T330" s="5" t="s">
        <v>344</v>
      </c>
    </row>
    <row r="331" spans="15:20">
      <c r="O331" s="2"/>
      <c r="T331" s="5" t="s">
        <v>345</v>
      </c>
    </row>
    <row r="332" spans="15:20">
      <c r="O332" s="2"/>
      <c r="T332" s="5" t="s">
        <v>346</v>
      </c>
    </row>
    <row r="333" spans="15:20">
      <c r="O333" s="2"/>
      <c r="T333" s="5" t="s">
        <v>347</v>
      </c>
    </row>
    <row r="334" spans="15:20">
      <c r="O334" s="2"/>
      <c r="T334" s="5" t="s">
        <v>348</v>
      </c>
    </row>
    <row r="335" spans="15:20">
      <c r="O335" s="2"/>
      <c r="T335" s="5" t="s">
        <v>349</v>
      </c>
    </row>
    <row r="336" spans="15:20">
      <c r="O336" s="2"/>
      <c r="T336" s="5" t="s">
        <v>350</v>
      </c>
    </row>
    <row r="337" spans="15:20">
      <c r="O337" s="2"/>
      <c r="T337" s="5" t="s">
        <v>351</v>
      </c>
    </row>
    <row r="338" spans="15:20">
      <c r="O338" s="2"/>
      <c r="T338" s="5" t="s">
        <v>352</v>
      </c>
    </row>
    <row r="339" spans="15:20">
      <c r="O339" s="2"/>
      <c r="T339" s="5" t="s">
        <v>353</v>
      </c>
    </row>
    <row r="340" spans="15:20">
      <c r="O340" s="2"/>
      <c r="T340" s="5" t="s">
        <v>354</v>
      </c>
    </row>
    <row r="341" spans="15:20">
      <c r="O341" s="2"/>
      <c r="T341" s="5" t="s">
        <v>355</v>
      </c>
    </row>
    <row r="342" spans="15:20">
      <c r="O342" s="2"/>
      <c r="T342" s="5" t="s">
        <v>356</v>
      </c>
    </row>
    <row r="343" spans="15:20">
      <c r="O343" s="2"/>
      <c r="T343" s="5" t="s">
        <v>357</v>
      </c>
    </row>
    <row r="344" spans="15:20">
      <c r="O344" s="2"/>
      <c r="T344" s="5" t="s">
        <v>358</v>
      </c>
    </row>
    <row r="345" spans="15:20">
      <c r="O345" s="2"/>
      <c r="T345" s="5" t="s">
        <v>359</v>
      </c>
    </row>
    <row r="346" spans="15:20">
      <c r="O346" s="2"/>
      <c r="T346" s="5" t="s">
        <v>360</v>
      </c>
    </row>
    <row r="347" spans="15:20">
      <c r="O347" s="2"/>
      <c r="T347" s="5" t="s">
        <v>361</v>
      </c>
    </row>
    <row r="348" spans="15:20">
      <c r="O348" s="2"/>
      <c r="T348" s="5" t="s">
        <v>362</v>
      </c>
    </row>
    <row r="349" spans="15:20">
      <c r="O349" s="2"/>
      <c r="T349" s="5" t="s">
        <v>363</v>
      </c>
    </row>
    <row r="350" spans="15:20">
      <c r="O350" s="2"/>
      <c r="T350" s="5" t="s">
        <v>364</v>
      </c>
    </row>
    <row r="351" spans="15:20">
      <c r="O351" s="2"/>
      <c r="T351" s="5" t="s">
        <v>365</v>
      </c>
    </row>
    <row r="352" spans="15:20">
      <c r="O352" s="2"/>
      <c r="T352" s="5" t="s">
        <v>366</v>
      </c>
    </row>
    <row r="353" spans="15:20">
      <c r="O353" s="2"/>
      <c r="T353" s="5" t="s">
        <v>367</v>
      </c>
    </row>
    <row r="354" spans="15:20">
      <c r="O354" s="2"/>
      <c r="T354" s="5" t="s">
        <v>368</v>
      </c>
    </row>
    <row r="355" spans="15:20">
      <c r="O355" s="2"/>
      <c r="T355" s="5" t="s">
        <v>369</v>
      </c>
    </row>
    <row r="356" spans="15:20">
      <c r="O356" s="2"/>
      <c r="T356" s="5" t="s">
        <v>370</v>
      </c>
    </row>
    <row r="357" spans="15:20">
      <c r="O357" s="2"/>
      <c r="T357" s="5" t="s">
        <v>371</v>
      </c>
    </row>
    <row r="358" spans="15:20">
      <c r="O358" s="2"/>
      <c r="T358" s="5" t="s">
        <v>372</v>
      </c>
    </row>
    <row r="359" spans="15:20">
      <c r="O359" s="2"/>
      <c r="T359" s="5" t="s">
        <v>373</v>
      </c>
    </row>
    <row r="360" spans="15:20">
      <c r="O360" s="2"/>
      <c r="T360" s="5" t="s">
        <v>374</v>
      </c>
    </row>
    <row r="361" spans="15:20">
      <c r="O361" s="2"/>
      <c r="T361" s="5" t="s">
        <v>375</v>
      </c>
    </row>
    <row r="362" spans="15:20">
      <c r="O362" s="2"/>
      <c r="T362" s="5" t="s">
        <v>376</v>
      </c>
    </row>
    <row r="363" spans="15:20">
      <c r="O363" s="2"/>
    </row>
    <row r="364" spans="15:20">
      <c r="O364" s="2"/>
    </row>
    <row r="365" spans="15:20">
      <c r="O365" s="2"/>
    </row>
    <row r="366" spans="15:20">
      <c r="O366" s="2"/>
    </row>
    <row r="367" spans="15:20">
      <c r="O367" s="2"/>
    </row>
    <row r="368" spans="15:20">
      <c r="O368" s="2"/>
    </row>
    <row r="369" spans="15:15">
      <c r="O369" s="2"/>
    </row>
    <row r="370" spans="15:15">
      <c r="O370" s="2"/>
    </row>
    <row r="371" spans="15:15">
      <c r="O371" s="2"/>
    </row>
  </sheetData>
  <mergeCells count="4">
    <mergeCell ref="D9:G9"/>
    <mergeCell ref="A7:B7"/>
    <mergeCell ref="A3:A5"/>
    <mergeCell ref="A6:O6"/>
  </mergeCells>
  <phoneticPr fontId="11" type="noConversion"/>
  <dataValidations xWindow="737" yWindow="459"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_x000a_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_x000a__x000a_" sqref="C11:C146"/>
    <dataValidation allowBlank="1" showInputMessage="1" showErrorMessage="1" promptTitle="PACC" prompt="Digite la cantidad requerida en este período._x000a_" sqref="D11:G11 D107:G146 D16:G16"/>
    <dataValidation allowBlank="1" showInputMessage="1" showErrorMessage="1" promptTitle="PACC" prompt="Digite el precio unitario estimado._x000a_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W1118"/>
  <sheetViews>
    <sheetView tabSelected="1" topLeftCell="A253" zoomScale="70" zoomScaleNormal="70" workbookViewId="0">
      <selection activeCell="K271" sqref="K271"/>
    </sheetView>
  </sheetViews>
  <sheetFormatPr defaultColWidth="11.42578125" defaultRowHeight="18"/>
  <cols>
    <col min="1" max="1" width="75" style="25" customWidth="1"/>
    <col min="2" max="2" width="66" style="25" customWidth="1"/>
    <col min="3" max="3" width="25.140625" style="25" customWidth="1"/>
    <col min="4" max="4" width="12" style="25" customWidth="1"/>
    <col min="5" max="6" width="12.28515625" style="25" customWidth="1"/>
    <col min="7" max="7" width="13" style="25" customWidth="1"/>
    <col min="8" max="8" width="19.140625" style="25" customWidth="1"/>
    <col min="9" max="9" width="20.140625" style="25" customWidth="1"/>
    <col min="10" max="10" width="20.7109375" style="25" customWidth="1"/>
    <col min="11" max="11" width="41.14062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2" ht="18.75" thickBot="1"/>
    <row r="2" spans="1:22" ht="23.25" customHeight="1">
      <c r="A2" s="10" t="s">
        <v>25</v>
      </c>
      <c r="N2" s="14" t="s">
        <v>2</v>
      </c>
      <c r="O2" s="23">
        <v>41247</v>
      </c>
    </row>
    <row r="3" spans="1:22" ht="22.5" customHeight="1">
      <c r="A3" s="112"/>
      <c r="N3" s="15" t="s">
        <v>3</v>
      </c>
      <c r="O3" s="24">
        <v>41248</v>
      </c>
    </row>
    <row r="4" spans="1:22" ht="20.25">
      <c r="A4" s="112"/>
      <c r="B4" s="26"/>
      <c r="C4" s="26"/>
      <c r="D4" s="26"/>
      <c r="E4" s="26"/>
      <c r="F4" s="26"/>
      <c r="G4" s="26"/>
      <c r="H4" s="26"/>
      <c r="I4" s="26"/>
      <c r="J4" s="26"/>
      <c r="K4" s="26"/>
      <c r="N4" s="15" t="s">
        <v>4</v>
      </c>
      <c r="O4" s="16">
        <v>1</v>
      </c>
    </row>
    <row r="5" spans="1:22" ht="17.25" customHeight="1" thickBot="1">
      <c r="A5" s="112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2" ht="29.25" customHeight="1">
      <c r="A6" s="113" t="s">
        <v>656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22">
      <c r="A7" s="111" t="s">
        <v>508</v>
      </c>
      <c r="B7" s="111"/>
      <c r="C7" s="12"/>
      <c r="D7" s="12"/>
      <c r="E7" s="12"/>
      <c r="F7" s="12"/>
      <c r="G7" s="12"/>
      <c r="H7" s="12"/>
      <c r="I7" s="12"/>
      <c r="J7" s="12"/>
      <c r="K7" s="12"/>
    </row>
    <row r="8" spans="1:22" ht="18.75" thickBot="1"/>
    <row r="9" spans="1:22" ht="23.25" customHeight="1">
      <c r="C9" s="3"/>
      <c r="D9" s="108" t="s">
        <v>15</v>
      </c>
      <c r="E9" s="109"/>
      <c r="F9" s="109"/>
      <c r="G9" s="110"/>
      <c r="H9" s="3"/>
      <c r="I9" s="3"/>
      <c r="J9" s="3"/>
      <c r="K9" s="3"/>
    </row>
    <row r="10" spans="1:22" ht="165.75" customHeight="1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482</v>
      </c>
      <c r="K10" s="20" t="s">
        <v>19</v>
      </c>
      <c r="L10" s="20" t="s">
        <v>6</v>
      </c>
      <c r="M10" s="20" t="s">
        <v>1</v>
      </c>
      <c r="N10" s="22" t="s">
        <v>13</v>
      </c>
      <c r="P10" s="6"/>
      <c r="Q10" s="6"/>
      <c r="R10" s="6"/>
      <c r="S10" s="6"/>
      <c r="T10" s="6"/>
    </row>
    <row r="11" spans="1:22">
      <c r="A11" s="28" t="s">
        <v>209</v>
      </c>
      <c r="B11" s="52" t="s">
        <v>493</v>
      </c>
      <c r="C11"/>
      <c r="D11"/>
      <c r="E11"/>
      <c r="F11"/>
      <c r="G11"/>
      <c r="H11" s="29"/>
      <c r="I11" s="9"/>
      <c r="J11" s="9"/>
      <c r="K11" s="33"/>
      <c r="L11" s="7" t="s">
        <v>388</v>
      </c>
      <c r="M11" s="9"/>
      <c r="N11" s="7"/>
      <c r="S11" s="5" t="s">
        <v>26</v>
      </c>
      <c r="V11" s="13" t="s">
        <v>23</v>
      </c>
    </row>
    <row r="12" spans="1:22" s="80" customFormat="1">
      <c r="A12" s="83"/>
      <c r="B12" s="68"/>
      <c r="C12" s="68"/>
      <c r="D12" s="68"/>
      <c r="E12" s="68"/>
      <c r="F12" s="68"/>
      <c r="G12" s="68"/>
      <c r="H12" s="97"/>
      <c r="I12" s="98"/>
      <c r="J12" s="98"/>
      <c r="K12" s="99" t="s">
        <v>693</v>
      </c>
      <c r="L12" s="83"/>
      <c r="M12" s="98"/>
      <c r="N12" s="83"/>
      <c r="S12" s="5"/>
      <c r="V12" s="13"/>
    </row>
    <row r="13" spans="1:22">
      <c r="A13" s="28"/>
      <c r="B13" s="51" t="s">
        <v>494</v>
      </c>
      <c r="C13" s="51" t="s">
        <v>509</v>
      </c>
      <c r="D13" s="53">
        <v>5</v>
      </c>
      <c r="E13" s="53">
        <v>5</v>
      </c>
      <c r="F13" s="53">
        <v>5</v>
      </c>
      <c r="G13" s="53">
        <v>5</v>
      </c>
      <c r="H13" s="29">
        <f>D13+E13+F13+G13</f>
        <v>20</v>
      </c>
      <c r="I13" s="9">
        <v>300</v>
      </c>
      <c r="J13" s="9">
        <f>Tabla13[[#This Row],[PRECIO UNITARIO ESTIMADO]]*Tabla13[[#This Row],[CANTIDAD TOTAL]]</f>
        <v>6000</v>
      </c>
      <c r="K13" s="68"/>
      <c r="L13" s="7"/>
      <c r="M13" s="9"/>
      <c r="N13" s="7"/>
      <c r="S13" s="5" t="s">
        <v>27</v>
      </c>
      <c r="V13" s="13" t="s">
        <v>24</v>
      </c>
    </row>
    <row r="14" spans="1:22">
      <c r="A14" s="28"/>
      <c r="B14" s="51" t="s">
        <v>495</v>
      </c>
      <c r="C14" s="51" t="s">
        <v>381</v>
      </c>
      <c r="D14" s="53">
        <v>10</v>
      </c>
      <c r="E14" s="53">
        <v>18</v>
      </c>
      <c r="F14" s="53">
        <v>18</v>
      </c>
      <c r="G14" s="53">
        <v>18</v>
      </c>
      <c r="H14" s="29">
        <f t="shared" ref="H14:H65" si="0">D14+E14+F14+G14</f>
        <v>64</v>
      </c>
      <c r="I14" s="9">
        <v>120</v>
      </c>
      <c r="J14" s="9">
        <f>Tabla13[[#This Row],[CANTIDAD TOTAL]]*Tabla13[[#This Row],[PRECIO UNITARIO ESTIMADO]]</f>
        <v>7680</v>
      </c>
      <c r="K14" s="7"/>
      <c r="L14" s="7"/>
      <c r="M14" s="9"/>
      <c r="N14" s="7"/>
      <c r="S14" s="5" t="s">
        <v>31</v>
      </c>
      <c r="V14" s="13" t="s">
        <v>17</v>
      </c>
    </row>
    <row r="15" spans="1:22">
      <c r="A15" s="28"/>
      <c r="B15" s="51" t="s">
        <v>496</v>
      </c>
      <c r="C15" s="51" t="s">
        <v>381</v>
      </c>
      <c r="D15" s="53">
        <v>10</v>
      </c>
      <c r="E15" s="53">
        <v>10</v>
      </c>
      <c r="F15" s="53">
        <v>10</v>
      </c>
      <c r="G15" s="53">
        <v>10</v>
      </c>
      <c r="H15" s="29">
        <f t="shared" si="0"/>
        <v>40</v>
      </c>
      <c r="I15" s="9">
        <v>90</v>
      </c>
      <c r="J15" s="9">
        <f>Tabla13[[#This Row],[CANTIDAD TOTAL]]*Tabla13[[#This Row],[PRECIO UNITARIO ESTIMADO]]</f>
        <v>3600</v>
      </c>
      <c r="K15" s="7"/>
      <c r="L15" s="7"/>
      <c r="M15" s="9"/>
      <c r="N15" s="7"/>
      <c r="S15" s="5" t="s">
        <v>32</v>
      </c>
      <c r="V15" s="13" t="s">
        <v>18</v>
      </c>
    </row>
    <row r="16" spans="1:22">
      <c r="A16" s="28"/>
      <c r="B16" s="51" t="s">
        <v>497</v>
      </c>
      <c r="C16" s="51" t="s">
        <v>509</v>
      </c>
      <c r="D16" s="53">
        <v>10</v>
      </c>
      <c r="E16" s="53">
        <v>10</v>
      </c>
      <c r="F16" s="53">
        <v>10</v>
      </c>
      <c r="G16" s="53">
        <v>10</v>
      </c>
      <c r="H16" s="29">
        <f t="shared" si="0"/>
        <v>40</v>
      </c>
      <c r="I16" s="9">
        <v>25</v>
      </c>
      <c r="J16" s="9">
        <f>Tabla13[[#This Row],[CANTIDAD TOTAL]]*Tabla13[[#This Row],[PRECIO UNITARIO ESTIMADO]]</f>
        <v>1000</v>
      </c>
      <c r="K16" s="7"/>
      <c r="L16" s="7"/>
      <c r="M16" s="9"/>
      <c r="N16" s="7"/>
      <c r="S16" s="5" t="s">
        <v>34</v>
      </c>
      <c r="V16" s="13"/>
    </row>
    <row r="17" spans="1:22">
      <c r="A17" s="28"/>
      <c r="B17" s="51" t="s">
        <v>498</v>
      </c>
      <c r="C17" s="51" t="s">
        <v>509</v>
      </c>
      <c r="D17" s="53">
        <v>10</v>
      </c>
      <c r="E17" s="53">
        <v>10</v>
      </c>
      <c r="F17" s="53">
        <v>10</v>
      </c>
      <c r="G17" s="53">
        <v>10</v>
      </c>
      <c r="H17" s="29">
        <f t="shared" si="0"/>
        <v>40</v>
      </c>
      <c r="I17" s="9">
        <v>150</v>
      </c>
      <c r="J17" s="9">
        <f>Tabla13[[#This Row],[CANTIDAD TOTAL]]*Tabla13[[#This Row],[PRECIO UNITARIO ESTIMADO]]</f>
        <v>6000</v>
      </c>
      <c r="K17" s="7"/>
      <c r="L17" s="7"/>
      <c r="M17" s="9"/>
      <c r="N17" s="7"/>
      <c r="S17" s="5" t="s">
        <v>36</v>
      </c>
      <c r="V17" s="13"/>
    </row>
    <row r="18" spans="1:22">
      <c r="A18" s="28"/>
      <c r="B18" s="51" t="s">
        <v>657</v>
      </c>
      <c r="C18" s="51" t="s">
        <v>509</v>
      </c>
      <c r="D18" s="53">
        <v>8</v>
      </c>
      <c r="E18" s="53">
        <v>8</v>
      </c>
      <c r="F18" s="53">
        <v>8</v>
      </c>
      <c r="G18" s="53">
        <v>8</v>
      </c>
      <c r="H18" s="29">
        <f t="shared" si="0"/>
        <v>32</v>
      </c>
      <c r="I18" s="9">
        <v>130</v>
      </c>
      <c r="J18" s="9">
        <f>Tabla13[[#This Row],[CANTIDAD TOTAL]]*Tabla13[[#This Row],[PRECIO UNITARIO ESTIMADO]]</f>
        <v>4160</v>
      </c>
      <c r="K18" s="7"/>
      <c r="L18" s="7"/>
      <c r="M18" s="9"/>
      <c r="N18" s="7"/>
      <c r="S18" s="5" t="s">
        <v>37</v>
      </c>
      <c r="V18" s="13"/>
    </row>
    <row r="19" spans="1:22">
      <c r="A19" s="28"/>
      <c r="B19" s="51" t="s">
        <v>658</v>
      </c>
      <c r="C19" s="51" t="s">
        <v>515</v>
      </c>
      <c r="D19" s="53">
        <v>30</v>
      </c>
      <c r="E19" s="53">
        <v>20</v>
      </c>
      <c r="F19" s="53">
        <v>30</v>
      </c>
      <c r="G19" s="53">
        <v>20</v>
      </c>
      <c r="H19" s="29">
        <f t="shared" si="0"/>
        <v>100</v>
      </c>
      <c r="I19" s="9">
        <v>500</v>
      </c>
      <c r="J19" s="9">
        <f>Tabla13[[#This Row],[CANTIDAD TOTAL]]*Tabla13[[#This Row],[PRECIO UNITARIO ESTIMADO]]</f>
        <v>50000</v>
      </c>
      <c r="K19" s="7"/>
      <c r="L19" s="7"/>
      <c r="M19" s="9"/>
      <c r="N19" s="7"/>
      <c r="S19" s="5" t="s">
        <v>38</v>
      </c>
      <c r="V19" s="13"/>
    </row>
    <row r="20" spans="1:22">
      <c r="A20" s="28"/>
      <c r="B20" s="51" t="s">
        <v>499</v>
      </c>
      <c r="C20" s="51" t="s">
        <v>509</v>
      </c>
      <c r="D20" s="53">
        <v>50</v>
      </c>
      <c r="E20" s="53">
        <v>50</v>
      </c>
      <c r="F20" s="53">
        <v>50</v>
      </c>
      <c r="G20" s="53">
        <v>50</v>
      </c>
      <c r="H20" s="29">
        <f t="shared" si="0"/>
        <v>200</v>
      </c>
      <c r="I20" s="9">
        <v>400</v>
      </c>
      <c r="J20" s="9">
        <f>Tabla13[[#This Row],[CANTIDAD TOTAL]]*Tabla13[[#This Row],[PRECIO UNITARIO ESTIMADO]]</f>
        <v>80000</v>
      </c>
      <c r="K20" s="7"/>
      <c r="L20" s="7"/>
      <c r="M20" s="9"/>
      <c r="N20" s="7"/>
      <c r="S20" s="5" t="s">
        <v>40</v>
      </c>
      <c r="V20" s="13"/>
    </row>
    <row r="21" spans="1:22">
      <c r="A21" s="28"/>
      <c r="B21" s="51" t="s">
        <v>500</v>
      </c>
      <c r="C21" s="51" t="s">
        <v>510</v>
      </c>
      <c r="D21" s="53">
        <v>20</v>
      </c>
      <c r="E21" s="53">
        <v>10</v>
      </c>
      <c r="F21" s="53">
        <v>20</v>
      </c>
      <c r="G21" s="53">
        <v>10</v>
      </c>
      <c r="H21" s="29">
        <f t="shared" si="0"/>
        <v>60</v>
      </c>
      <c r="I21" s="9">
        <v>200</v>
      </c>
      <c r="J21" s="9">
        <f>Tabla13[[#This Row],[CANTIDAD TOTAL]]*Tabla13[[#This Row],[PRECIO UNITARIO ESTIMADO]]</f>
        <v>12000</v>
      </c>
      <c r="K21" s="7"/>
      <c r="L21" s="7"/>
      <c r="M21" s="9"/>
      <c r="N21" s="7"/>
      <c r="S21" s="5" t="s">
        <v>41</v>
      </c>
      <c r="V21" s="13"/>
    </row>
    <row r="22" spans="1:22">
      <c r="A22" s="28"/>
      <c r="B22" s="51" t="s">
        <v>501</v>
      </c>
      <c r="C22" s="51" t="s">
        <v>483</v>
      </c>
      <c r="D22" s="53">
        <v>15</v>
      </c>
      <c r="E22" s="53">
        <v>10</v>
      </c>
      <c r="F22" s="53">
        <v>15</v>
      </c>
      <c r="G22" s="53">
        <v>10</v>
      </c>
      <c r="H22" s="29">
        <f t="shared" si="0"/>
        <v>50</v>
      </c>
      <c r="I22" s="9">
        <v>350</v>
      </c>
      <c r="J22" s="9">
        <f>Tabla13[[#This Row],[CANTIDAD TOTAL]]*Tabla13[[#This Row],[PRECIO UNITARIO ESTIMADO]]</f>
        <v>17500</v>
      </c>
      <c r="K22" s="7"/>
      <c r="L22" s="7"/>
      <c r="M22" s="9"/>
      <c r="N22" s="7"/>
      <c r="S22" s="5" t="s">
        <v>43</v>
      </c>
      <c r="V22" s="13"/>
    </row>
    <row r="23" spans="1:22">
      <c r="A23" s="28"/>
      <c r="B23" s="51" t="s">
        <v>502</v>
      </c>
      <c r="C23" s="51" t="s">
        <v>511</v>
      </c>
      <c r="D23" s="53">
        <v>15</v>
      </c>
      <c r="E23" s="53">
        <v>15</v>
      </c>
      <c r="F23" s="53">
        <v>15</v>
      </c>
      <c r="G23" s="53">
        <v>15</v>
      </c>
      <c r="H23" s="29">
        <f t="shared" si="0"/>
        <v>60</v>
      </c>
      <c r="I23" s="9">
        <v>100</v>
      </c>
      <c r="J23" s="9">
        <f>Tabla13[[#This Row],[CANTIDAD TOTAL]]*Tabla13[[#This Row],[PRECIO UNITARIO ESTIMADO]]</f>
        <v>6000</v>
      </c>
      <c r="K23" s="7"/>
      <c r="L23" s="7"/>
      <c r="M23" s="9"/>
      <c r="N23" s="7"/>
      <c r="S23" s="5" t="s">
        <v>44</v>
      </c>
      <c r="V23" s="13"/>
    </row>
    <row r="24" spans="1:22">
      <c r="A24" s="28"/>
      <c r="B24" s="51" t="s">
        <v>503</v>
      </c>
      <c r="C24" s="51" t="s">
        <v>381</v>
      </c>
      <c r="D24" s="53">
        <v>15</v>
      </c>
      <c r="E24" s="53">
        <v>10</v>
      </c>
      <c r="F24" s="53">
        <v>15</v>
      </c>
      <c r="G24" s="53">
        <v>10</v>
      </c>
      <c r="H24" s="29">
        <f t="shared" si="0"/>
        <v>50</v>
      </c>
      <c r="I24" s="9">
        <v>200</v>
      </c>
      <c r="J24" s="9">
        <f>Tabla13[[#This Row],[CANTIDAD TOTAL]]*Tabla13[[#This Row],[PRECIO UNITARIO ESTIMADO]]</f>
        <v>10000</v>
      </c>
      <c r="K24" s="7"/>
      <c r="L24" s="7"/>
      <c r="M24" s="9"/>
      <c r="N24" s="7"/>
      <c r="S24" s="5" t="s">
        <v>46</v>
      </c>
      <c r="V24" s="13"/>
    </row>
    <row r="25" spans="1:22">
      <c r="A25" s="28"/>
      <c r="B25" s="51" t="s">
        <v>504</v>
      </c>
      <c r="C25" s="51" t="s">
        <v>512</v>
      </c>
      <c r="D25" s="53">
        <v>15</v>
      </c>
      <c r="E25" s="53">
        <v>10</v>
      </c>
      <c r="F25" s="53">
        <v>15</v>
      </c>
      <c r="G25" s="53">
        <v>10</v>
      </c>
      <c r="H25" s="29">
        <f t="shared" si="0"/>
        <v>50</v>
      </c>
      <c r="I25" s="9">
        <v>380</v>
      </c>
      <c r="J25" s="9">
        <f>Tabla13[[#This Row],[CANTIDAD TOTAL]]*Tabla13[[#This Row],[PRECIO UNITARIO ESTIMADO]]</f>
        <v>19000</v>
      </c>
      <c r="K25" s="7"/>
      <c r="L25" s="7"/>
      <c r="M25" s="9"/>
      <c r="N25" s="7"/>
      <c r="S25" s="5" t="s">
        <v>47</v>
      </c>
      <c r="V25" s="13"/>
    </row>
    <row r="26" spans="1:22">
      <c r="A26" s="28"/>
      <c r="B26" s="51" t="s">
        <v>505</v>
      </c>
      <c r="C26" s="51" t="s">
        <v>512</v>
      </c>
      <c r="D26" s="53">
        <v>6</v>
      </c>
      <c r="E26" s="53">
        <v>6</v>
      </c>
      <c r="F26" s="53">
        <v>6</v>
      </c>
      <c r="G26" s="53">
        <v>6</v>
      </c>
      <c r="H26" s="29">
        <f t="shared" si="0"/>
        <v>24</v>
      </c>
      <c r="I26" s="9">
        <v>449</v>
      </c>
      <c r="J26" s="9">
        <f>Tabla13[[#This Row],[CANTIDAD TOTAL]]*Tabla13[[#This Row],[PRECIO UNITARIO ESTIMADO]]</f>
        <v>10776</v>
      </c>
      <c r="K26" s="7"/>
      <c r="L26" s="7"/>
      <c r="M26" s="9"/>
      <c r="N26" s="7"/>
      <c r="S26" s="5" t="s">
        <v>48</v>
      </c>
      <c r="V26" s="13"/>
    </row>
    <row r="27" spans="1:22">
      <c r="A27" s="28"/>
      <c r="B27" s="51" t="s">
        <v>659</v>
      </c>
      <c r="C27" s="51" t="s">
        <v>513</v>
      </c>
      <c r="D27" s="53">
        <v>6</v>
      </c>
      <c r="E27" s="53">
        <v>6</v>
      </c>
      <c r="F27" s="53">
        <v>6</v>
      </c>
      <c r="G27" s="53">
        <v>6</v>
      </c>
      <c r="H27" s="29">
        <f t="shared" si="0"/>
        <v>24</v>
      </c>
      <c r="I27" s="9">
        <v>150</v>
      </c>
      <c r="J27" s="9">
        <f>Tabla13[[#This Row],[CANTIDAD TOTAL]]*Tabla13[[#This Row],[PRECIO UNITARIO ESTIMADO]]</f>
        <v>3600</v>
      </c>
      <c r="K27" s="7"/>
      <c r="L27" s="7"/>
      <c r="M27" s="9"/>
      <c r="N27" s="7"/>
      <c r="S27" s="5" t="s">
        <v>52</v>
      </c>
      <c r="V27" s="13"/>
    </row>
    <row r="28" spans="1:22">
      <c r="A28" s="28"/>
      <c r="B28" s="51" t="s">
        <v>506</v>
      </c>
      <c r="C28" s="51" t="s">
        <v>509</v>
      </c>
      <c r="D28" s="53">
        <v>1</v>
      </c>
      <c r="E28" s="53">
        <v>1</v>
      </c>
      <c r="F28" s="53">
        <v>1</v>
      </c>
      <c r="G28" s="53">
        <v>1</v>
      </c>
      <c r="H28" s="29">
        <f t="shared" si="0"/>
        <v>4</v>
      </c>
      <c r="I28" s="9">
        <v>900</v>
      </c>
      <c r="J28" s="9">
        <f>Tabla13[[#This Row],[CANTIDAD TOTAL]]*Tabla13[[#This Row],[PRECIO UNITARIO ESTIMADO]]</f>
        <v>3600</v>
      </c>
      <c r="K28" s="7"/>
      <c r="L28" s="7"/>
      <c r="M28" s="9"/>
      <c r="N28" s="7"/>
      <c r="S28" s="5" t="s">
        <v>57</v>
      </c>
      <c r="V28" s="13"/>
    </row>
    <row r="29" spans="1:22">
      <c r="A29" s="28"/>
      <c r="B29" s="51" t="s">
        <v>660</v>
      </c>
      <c r="C29" s="51" t="s">
        <v>509</v>
      </c>
      <c r="D29" s="53">
        <v>24</v>
      </c>
      <c r="E29" s="53">
        <v>18</v>
      </c>
      <c r="F29" s="53">
        <v>24</v>
      </c>
      <c r="G29" s="53">
        <v>18</v>
      </c>
      <c r="H29" s="29">
        <f t="shared" si="0"/>
        <v>84</v>
      </c>
      <c r="I29" s="9">
        <v>400</v>
      </c>
      <c r="J29" s="9">
        <f>Tabla13[[#This Row],[CANTIDAD TOTAL]]*Tabla13[[#This Row],[PRECIO UNITARIO ESTIMADO]]</f>
        <v>33600</v>
      </c>
      <c r="K29" s="7"/>
      <c r="L29" s="7"/>
      <c r="M29" s="9"/>
      <c r="N29" s="7"/>
      <c r="S29" s="5" t="s">
        <v>61</v>
      </c>
      <c r="V29" s="13"/>
    </row>
    <row r="30" spans="1:22">
      <c r="A30" s="28"/>
      <c r="B30" s="51" t="s">
        <v>665</v>
      </c>
      <c r="C30" s="51" t="s">
        <v>509</v>
      </c>
      <c r="D30" s="53">
        <v>10</v>
      </c>
      <c r="E30" s="53">
        <v>10</v>
      </c>
      <c r="F30" s="53">
        <v>10</v>
      </c>
      <c r="G30" s="53">
        <v>10</v>
      </c>
      <c r="H30" s="29">
        <f t="shared" si="0"/>
        <v>40</v>
      </c>
      <c r="I30" s="9">
        <v>200</v>
      </c>
      <c r="J30" s="9">
        <f>Tabla13[[#This Row],[CANTIDAD TOTAL]]*Tabla13[[#This Row],[PRECIO UNITARIO ESTIMADO]]</f>
        <v>8000</v>
      </c>
      <c r="K30" s="7"/>
      <c r="L30" s="7"/>
      <c r="M30" s="9"/>
      <c r="N30" s="7"/>
      <c r="S30" s="5" t="s">
        <v>62</v>
      </c>
      <c r="V30" s="13"/>
    </row>
    <row r="31" spans="1:22">
      <c r="A31" s="7"/>
      <c r="B31" s="51" t="s">
        <v>661</v>
      </c>
      <c r="C31" s="51" t="s">
        <v>509</v>
      </c>
      <c r="D31" s="53">
        <v>20</v>
      </c>
      <c r="E31" s="53">
        <v>20</v>
      </c>
      <c r="F31" s="53">
        <v>20</v>
      </c>
      <c r="G31" s="53">
        <v>20</v>
      </c>
      <c r="H31" s="29">
        <f t="shared" si="0"/>
        <v>80</v>
      </c>
      <c r="I31" s="9">
        <v>90</v>
      </c>
      <c r="J31" s="9">
        <f>Tabla13[[#This Row],[CANTIDAD TOTAL]]*Tabla13[[#This Row],[PRECIO UNITARIO ESTIMADO]]</f>
        <v>7200</v>
      </c>
      <c r="K31" s="7"/>
      <c r="L31" s="7"/>
      <c r="M31" s="9"/>
      <c r="N31" s="7"/>
      <c r="S31" s="5" t="s">
        <v>65</v>
      </c>
      <c r="V31" s="13"/>
    </row>
    <row r="32" spans="1:22">
      <c r="A32" s="7"/>
      <c r="B32" s="51" t="s">
        <v>662</v>
      </c>
      <c r="C32" s="51" t="s">
        <v>509</v>
      </c>
      <c r="D32" s="53">
        <v>20</v>
      </c>
      <c r="E32" s="53">
        <v>10</v>
      </c>
      <c r="F32" s="53">
        <v>20</v>
      </c>
      <c r="G32" s="53">
        <v>10</v>
      </c>
      <c r="H32" s="29">
        <f t="shared" si="0"/>
        <v>60</v>
      </c>
      <c r="I32" s="9">
        <v>50</v>
      </c>
      <c r="J32" s="9">
        <f>Tabla13[[#This Row],[CANTIDAD TOTAL]]*Tabla13[[#This Row],[PRECIO UNITARIO ESTIMADO]]</f>
        <v>3000</v>
      </c>
      <c r="K32" s="7"/>
      <c r="L32" s="7"/>
      <c r="M32" s="9"/>
      <c r="N32" s="7"/>
      <c r="S32" s="5" t="s">
        <v>66</v>
      </c>
      <c r="V32" s="13"/>
    </row>
    <row r="33" spans="1:22">
      <c r="A33" s="13"/>
      <c r="B33" s="51" t="s">
        <v>507</v>
      </c>
      <c r="C33" s="51" t="s">
        <v>509</v>
      </c>
      <c r="D33" s="53">
        <v>20</v>
      </c>
      <c r="E33" s="53">
        <v>10</v>
      </c>
      <c r="F33" s="53">
        <v>20</v>
      </c>
      <c r="G33" s="53">
        <v>10</v>
      </c>
      <c r="H33" s="29">
        <f t="shared" si="0"/>
        <v>60</v>
      </c>
      <c r="I33" s="9">
        <v>40</v>
      </c>
      <c r="J33" s="9">
        <f>Tabla13[[#This Row],[CANTIDAD TOTAL]]*Tabla13[[#This Row],[PRECIO UNITARIO ESTIMADO]]</f>
        <v>2400</v>
      </c>
      <c r="K33" s="33"/>
      <c r="L33" s="7"/>
      <c r="M33" s="9"/>
      <c r="N33" s="7"/>
      <c r="S33" s="5" t="s">
        <v>69</v>
      </c>
      <c r="V33" s="13"/>
    </row>
    <row r="34" spans="1:22" s="62" customFormat="1">
      <c r="A34" s="36"/>
      <c r="B34" s="31" t="s">
        <v>663</v>
      </c>
      <c r="C34" s="31" t="s">
        <v>664</v>
      </c>
      <c r="D34" s="79">
        <v>2</v>
      </c>
      <c r="E34" s="79">
        <v>2</v>
      </c>
      <c r="F34" s="79">
        <v>2</v>
      </c>
      <c r="G34" s="79">
        <v>2</v>
      </c>
      <c r="H34" s="29">
        <f t="shared" si="0"/>
        <v>8</v>
      </c>
      <c r="I34" s="70">
        <v>600</v>
      </c>
      <c r="J34" s="9">
        <f>Tabla13[[#This Row],[CANTIDAD TOTAL]]*Tabla13[[#This Row],[PRECIO UNITARIO ESTIMADO]]</f>
        <v>4800</v>
      </c>
      <c r="K34" s="31"/>
      <c r="L34" s="31"/>
      <c r="M34" s="31"/>
      <c r="N34" s="31"/>
      <c r="S34" s="5" t="s">
        <v>314</v>
      </c>
    </row>
    <row r="35" spans="1:22" s="62" customFormat="1">
      <c r="A35" s="65"/>
      <c r="B35" s="65"/>
      <c r="C35" s="65"/>
      <c r="D35" s="65"/>
      <c r="E35" s="65"/>
      <c r="F35" s="65"/>
      <c r="G35" s="65"/>
      <c r="H35" s="29">
        <f t="shared" si="0"/>
        <v>0</v>
      </c>
      <c r="I35" s="66"/>
      <c r="J35" s="9"/>
      <c r="K35" s="65"/>
      <c r="L35" s="65"/>
      <c r="M35" s="66"/>
      <c r="N35" s="65"/>
      <c r="S35" s="5"/>
    </row>
    <row r="36" spans="1:22" s="62" customFormat="1">
      <c r="A36" s="65"/>
      <c r="B36" s="65"/>
      <c r="C36" s="65"/>
      <c r="D36" s="65"/>
      <c r="E36" s="65"/>
      <c r="F36" s="65"/>
      <c r="G36" s="65"/>
      <c r="H36" s="29">
        <f t="shared" si="0"/>
        <v>0</v>
      </c>
      <c r="I36" s="66"/>
      <c r="J36" s="9"/>
      <c r="K36" s="65"/>
      <c r="L36" s="65"/>
      <c r="M36" s="66"/>
      <c r="N36" s="65"/>
      <c r="S36" s="5"/>
    </row>
    <row r="37" spans="1:22">
      <c r="A37" s="32"/>
      <c r="B37" s="58" t="s">
        <v>484</v>
      </c>
      <c r="C37" s="60"/>
      <c r="D37" s="7"/>
      <c r="E37" s="7"/>
      <c r="F37" s="7"/>
      <c r="G37" s="7"/>
      <c r="H37" s="29">
        <f t="shared" si="0"/>
        <v>0</v>
      </c>
      <c r="I37" s="9"/>
      <c r="J37" s="9"/>
      <c r="K37" s="33"/>
      <c r="L37" s="7" t="s">
        <v>388</v>
      </c>
      <c r="M37" s="9"/>
      <c r="N37" s="7"/>
      <c r="S37" s="5" t="s">
        <v>80</v>
      </c>
      <c r="V37" s="13"/>
    </row>
    <row r="38" spans="1:22">
      <c r="A38" s="13"/>
      <c r="B38" s="60"/>
      <c r="C38" s="60"/>
      <c r="D38" s="60"/>
      <c r="E38" s="60"/>
      <c r="F38" s="60"/>
      <c r="G38" s="60"/>
      <c r="H38" s="29">
        <f t="shared" si="0"/>
        <v>0</v>
      </c>
      <c r="I38" s="9"/>
      <c r="J38" s="9"/>
      <c r="K38" s="99" t="s">
        <v>721</v>
      </c>
      <c r="L38" s="7"/>
      <c r="M38" s="9"/>
      <c r="N38" s="7"/>
      <c r="S38" s="5" t="s">
        <v>81</v>
      </c>
      <c r="V38" s="13"/>
    </row>
    <row r="39" spans="1:22">
      <c r="A39" s="32"/>
      <c r="B39" s="59" t="s">
        <v>516</v>
      </c>
      <c r="C39" s="59" t="s">
        <v>567</v>
      </c>
      <c r="D39" s="63">
        <v>10</v>
      </c>
      <c r="E39" s="63">
        <v>10</v>
      </c>
      <c r="F39" s="63">
        <v>10</v>
      </c>
      <c r="G39" s="63">
        <v>10</v>
      </c>
      <c r="H39" s="29">
        <f t="shared" si="0"/>
        <v>40</v>
      </c>
      <c r="I39" s="9">
        <v>250</v>
      </c>
      <c r="J39" s="9">
        <f>Tabla13[[#This Row],[CANTIDAD TOTAL]]*Tabla13[[#This Row],[PRECIO UNITARIO ESTIMADO]]</f>
        <v>10000</v>
      </c>
      <c r="K39" s="7"/>
      <c r="L39" s="7"/>
      <c r="M39" s="9"/>
      <c r="N39" s="7"/>
      <c r="S39" s="5" t="s">
        <v>82</v>
      </c>
      <c r="V39" s="13"/>
    </row>
    <row r="40" spans="1:22">
      <c r="A40" s="32" t="s">
        <v>190</v>
      </c>
      <c r="B40" s="59" t="s">
        <v>437</v>
      </c>
      <c r="C40" s="59" t="s">
        <v>568</v>
      </c>
      <c r="D40" s="63">
        <v>10</v>
      </c>
      <c r="E40" s="63">
        <v>10</v>
      </c>
      <c r="F40" s="63">
        <v>10</v>
      </c>
      <c r="G40" s="63">
        <v>10</v>
      </c>
      <c r="H40" s="29">
        <f t="shared" si="0"/>
        <v>40</v>
      </c>
      <c r="I40" s="9">
        <v>200</v>
      </c>
      <c r="J40" s="9">
        <f>Tabla13[[#This Row],[CANTIDAD TOTAL]]*Tabla13[[#This Row],[PRECIO UNITARIO ESTIMADO]]</f>
        <v>8000</v>
      </c>
      <c r="K40" s="7"/>
      <c r="L40" s="7"/>
      <c r="M40" s="9"/>
      <c r="N40" s="7"/>
      <c r="S40" s="5" t="s">
        <v>83</v>
      </c>
      <c r="V40" s="13"/>
    </row>
    <row r="41" spans="1:22">
      <c r="A41" s="32"/>
      <c r="B41" s="59" t="s">
        <v>517</v>
      </c>
      <c r="C41" s="59" t="s">
        <v>666</v>
      </c>
      <c r="D41" s="63">
        <v>1</v>
      </c>
      <c r="E41" s="63">
        <v>1</v>
      </c>
      <c r="F41" s="63">
        <v>1</v>
      </c>
      <c r="G41" s="63">
        <v>1</v>
      </c>
      <c r="H41" s="29">
        <f t="shared" si="0"/>
        <v>4</v>
      </c>
      <c r="I41" s="9">
        <v>600</v>
      </c>
      <c r="J41" s="9">
        <f>Tabla13[[#This Row],[CANTIDAD TOTAL]]*Tabla13[[#This Row],[PRECIO UNITARIO ESTIMADO]]</f>
        <v>2400</v>
      </c>
      <c r="K41" s="7"/>
      <c r="L41" s="7"/>
      <c r="M41" s="9"/>
      <c r="N41" s="7"/>
      <c r="S41" s="5" t="s">
        <v>84</v>
      </c>
      <c r="V41" s="13"/>
    </row>
    <row r="42" spans="1:22">
      <c r="A42" s="32"/>
      <c r="B42" s="59" t="s">
        <v>439</v>
      </c>
      <c r="C42" s="59" t="s">
        <v>667</v>
      </c>
      <c r="D42" s="63">
        <v>10</v>
      </c>
      <c r="E42" s="63">
        <v>10</v>
      </c>
      <c r="F42" s="63">
        <v>10</v>
      </c>
      <c r="G42" s="63">
        <v>10</v>
      </c>
      <c r="H42" s="29">
        <f t="shared" si="0"/>
        <v>40</v>
      </c>
      <c r="I42" s="9">
        <v>100</v>
      </c>
      <c r="J42" s="9">
        <f>Tabla13[[#This Row],[CANTIDAD TOTAL]]*Tabla13[[#This Row],[PRECIO UNITARIO ESTIMADO]]</f>
        <v>4000</v>
      </c>
      <c r="K42" s="7"/>
      <c r="L42" s="7"/>
      <c r="M42" s="9"/>
      <c r="N42" s="7"/>
      <c r="S42" s="5" t="s">
        <v>85</v>
      </c>
      <c r="V42" s="13"/>
    </row>
    <row r="43" spans="1:22">
      <c r="A43" s="32"/>
      <c r="B43" s="59" t="s">
        <v>518</v>
      </c>
      <c r="C43" s="59" t="s">
        <v>567</v>
      </c>
      <c r="D43" s="63">
        <v>10</v>
      </c>
      <c r="E43" s="63">
        <v>10</v>
      </c>
      <c r="F43" s="63">
        <v>10</v>
      </c>
      <c r="G43" s="63">
        <v>10</v>
      </c>
      <c r="H43" s="29">
        <f t="shared" si="0"/>
        <v>40</v>
      </c>
      <c r="I43" s="9">
        <v>125</v>
      </c>
      <c r="J43" s="9">
        <f>Tabla13[[#This Row],[CANTIDAD TOTAL]]*Tabla13[[#This Row],[PRECIO UNITARIO ESTIMADO]]</f>
        <v>5000</v>
      </c>
      <c r="K43" s="7"/>
      <c r="L43" s="7"/>
      <c r="M43" s="9"/>
      <c r="N43" s="7"/>
      <c r="S43" s="5" t="s">
        <v>86</v>
      </c>
      <c r="V43" s="13"/>
    </row>
    <row r="44" spans="1:22">
      <c r="A44" s="32"/>
      <c r="B44" s="59" t="s">
        <v>519</v>
      </c>
      <c r="C44" s="59" t="s">
        <v>668</v>
      </c>
      <c r="D44" s="63">
        <v>20</v>
      </c>
      <c r="E44" s="63">
        <v>20</v>
      </c>
      <c r="F44" s="63">
        <v>20</v>
      </c>
      <c r="G44" s="63">
        <v>20</v>
      </c>
      <c r="H44" s="29">
        <f t="shared" si="0"/>
        <v>80</v>
      </c>
      <c r="I44" s="9">
        <v>100</v>
      </c>
      <c r="J44" s="9">
        <f>Tabla13[[#This Row],[CANTIDAD TOTAL]]*Tabla13[[#This Row],[PRECIO UNITARIO ESTIMADO]]</f>
        <v>8000</v>
      </c>
      <c r="K44" s="7"/>
      <c r="L44" s="7"/>
      <c r="M44" s="9"/>
      <c r="N44" s="7"/>
      <c r="S44" s="5" t="s">
        <v>87</v>
      </c>
      <c r="V44" s="13"/>
    </row>
    <row r="45" spans="1:22">
      <c r="A45" s="32"/>
      <c r="B45" s="59" t="s">
        <v>520</v>
      </c>
      <c r="C45" s="59" t="s">
        <v>569</v>
      </c>
      <c r="D45" s="63">
        <v>5</v>
      </c>
      <c r="E45" s="63">
        <v>5</v>
      </c>
      <c r="F45" s="63">
        <v>5</v>
      </c>
      <c r="G45" s="63">
        <v>5</v>
      </c>
      <c r="H45" s="29">
        <f t="shared" si="0"/>
        <v>20</v>
      </c>
      <c r="I45" s="9">
        <v>35</v>
      </c>
      <c r="J45" s="9">
        <f>Tabla13[[#This Row],[CANTIDAD TOTAL]]*Tabla13[[#This Row],[PRECIO UNITARIO ESTIMADO]]</f>
        <v>700</v>
      </c>
      <c r="K45" s="7"/>
      <c r="L45" s="7"/>
      <c r="M45" s="9"/>
      <c r="N45" s="7"/>
      <c r="S45" s="5" t="s">
        <v>89</v>
      </c>
      <c r="V45" s="13"/>
    </row>
    <row r="46" spans="1:22">
      <c r="A46" s="32"/>
      <c r="B46" s="59" t="s">
        <v>521</v>
      </c>
      <c r="C46" s="59" t="s">
        <v>570</v>
      </c>
      <c r="D46" s="63">
        <v>15</v>
      </c>
      <c r="E46" s="63">
        <v>15</v>
      </c>
      <c r="F46" s="63">
        <v>15</v>
      </c>
      <c r="G46" s="63">
        <v>15</v>
      </c>
      <c r="H46" s="29">
        <f t="shared" si="0"/>
        <v>60</v>
      </c>
      <c r="I46" s="9">
        <v>15</v>
      </c>
      <c r="J46" s="9">
        <f>Tabla13[[#This Row],[CANTIDAD TOTAL]]*Tabla13[[#This Row],[PRECIO UNITARIO ESTIMADO]]</f>
        <v>900</v>
      </c>
      <c r="K46" s="7"/>
      <c r="L46" s="7"/>
      <c r="M46" s="9"/>
      <c r="N46" s="7"/>
      <c r="S46" s="5" t="s">
        <v>91</v>
      </c>
      <c r="V46" s="13"/>
    </row>
    <row r="47" spans="1:22">
      <c r="A47" s="32"/>
      <c r="B47" s="59" t="s">
        <v>522</v>
      </c>
      <c r="C47" s="61" t="s">
        <v>571</v>
      </c>
      <c r="D47" s="64" t="s">
        <v>669</v>
      </c>
      <c r="E47" s="64" t="s">
        <v>669</v>
      </c>
      <c r="F47" s="64" t="s">
        <v>669</v>
      </c>
      <c r="G47" s="64" t="s">
        <v>669</v>
      </c>
      <c r="H47" s="29">
        <f t="shared" si="0"/>
        <v>40</v>
      </c>
      <c r="I47" s="9">
        <v>60</v>
      </c>
      <c r="J47" s="9">
        <f>Tabla13[[#This Row],[CANTIDAD TOTAL]]*Tabla13[[#This Row],[PRECIO UNITARIO ESTIMADO]]</f>
        <v>2400</v>
      </c>
      <c r="K47" s="7"/>
      <c r="L47" s="7"/>
      <c r="M47" s="9"/>
      <c r="N47" s="7"/>
      <c r="S47" s="5" t="s">
        <v>92</v>
      </c>
      <c r="V47" s="13"/>
    </row>
    <row r="48" spans="1:22">
      <c r="A48" s="32"/>
      <c r="B48" s="59" t="s">
        <v>419</v>
      </c>
      <c r="C48" s="59" t="s">
        <v>571</v>
      </c>
      <c r="D48" s="63">
        <v>20</v>
      </c>
      <c r="E48" s="63">
        <v>20</v>
      </c>
      <c r="F48" s="63">
        <v>20</v>
      </c>
      <c r="G48" s="63">
        <v>20</v>
      </c>
      <c r="H48" s="29">
        <f t="shared" si="0"/>
        <v>80</v>
      </c>
      <c r="I48" s="9">
        <v>210</v>
      </c>
      <c r="J48" s="9">
        <f>Tabla13[[#This Row],[CANTIDAD TOTAL]]*Tabla13[[#This Row],[PRECIO UNITARIO ESTIMADO]]</f>
        <v>16800</v>
      </c>
      <c r="K48" s="7"/>
      <c r="L48" s="7"/>
      <c r="M48" s="9"/>
      <c r="N48" s="7"/>
      <c r="S48" s="5" t="s">
        <v>97</v>
      </c>
      <c r="V48" s="13"/>
    </row>
    <row r="49" spans="1:22">
      <c r="A49" s="32"/>
      <c r="B49" s="59" t="s">
        <v>523</v>
      </c>
      <c r="C49" s="59" t="s">
        <v>572</v>
      </c>
      <c r="D49" s="63">
        <v>8</v>
      </c>
      <c r="E49" s="63">
        <v>5</v>
      </c>
      <c r="F49" s="63">
        <v>8</v>
      </c>
      <c r="G49" s="63">
        <v>5</v>
      </c>
      <c r="H49" s="29">
        <f t="shared" si="0"/>
        <v>26</v>
      </c>
      <c r="I49" s="9">
        <v>85</v>
      </c>
      <c r="J49" s="9">
        <f>Tabla13[[#This Row],[CANTIDAD TOTAL]]*Tabla13[[#This Row],[PRECIO UNITARIO ESTIMADO]]</f>
        <v>2210</v>
      </c>
      <c r="K49" s="7"/>
      <c r="L49" s="7"/>
      <c r="M49" s="9"/>
      <c r="N49" s="7"/>
      <c r="S49" s="5" t="s">
        <v>100</v>
      </c>
      <c r="V49" s="13"/>
    </row>
    <row r="50" spans="1:22">
      <c r="A50" s="32"/>
      <c r="B50" s="59" t="s">
        <v>524</v>
      </c>
      <c r="C50" s="59" t="s">
        <v>571</v>
      </c>
      <c r="D50" s="63">
        <v>6</v>
      </c>
      <c r="E50" s="63">
        <v>6</v>
      </c>
      <c r="F50" s="63">
        <v>6</v>
      </c>
      <c r="G50" s="63">
        <v>6</v>
      </c>
      <c r="H50" s="29">
        <f t="shared" si="0"/>
        <v>24</v>
      </c>
      <c r="I50" s="9">
        <v>150</v>
      </c>
      <c r="J50" s="9">
        <f>Tabla13[[#This Row],[CANTIDAD TOTAL]]*Tabla13[[#This Row],[PRECIO UNITARIO ESTIMADO]]</f>
        <v>3600</v>
      </c>
      <c r="K50" s="7"/>
      <c r="L50" s="7"/>
      <c r="M50" s="9"/>
      <c r="N50" s="7"/>
      <c r="S50" s="5" t="s">
        <v>101</v>
      </c>
      <c r="V50" s="13"/>
    </row>
    <row r="51" spans="1:22">
      <c r="A51" s="32"/>
      <c r="B51" s="59" t="s">
        <v>670</v>
      </c>
      <c r="C51" s="59" t="s">
        <v>573</v>
      </c>
      <c r="D51" s="63">
        <v>3</v>
      </c>
      <c r="E51" s="63">
        <v>3</v>
      </c>
      <c r="F51" s="63">
        <v>3</v>
      </c>
      <c r="G51" s="63">
        <v>3</v>
      </c>
      <c r="H51" s="29">
        <f t="shared" si="0"/>
        <v>12</v>
      </c>
      <c r="I51" s="9">
        <v>3000</v>
      </c>
      <c r="J51" s="9">
        <f>Tabla13[[#This Row],[CANTIDAD TOTAL]]*Tabla13[[#This Row],[PRECIO UNITARIO ESTIMADO]]</f>
        <v>36000</v>
      </c>
      <c r="K51" s="7"/>
      <c r="L51" s="7"/>
      <c r="M51" s="9"/>
      <c r="N51" s="7"/>
      <c r="S51" s="5" t="s">
        <v>102</v>
      </c>
      <c r="V51" s="13"/>
    </row>
    <row r="52" spans="1:22">
      <c r="A52" s="13"/>
      <c r="B52" s="59" t="s">
        <v>671</v>
      </c>
      <c r="C52" s="59" t="s">
        <v>573</v>
      </c>
      <c r="D52" s="63">
        <v>3</v>
      </c>
      <c r="E52" s="63">
        <v>3</v>
      </c>
      <c r="F52" s="63">
        <v>3</v>
      </c>
      <c r="G52" s="63">
        <v>3</v>
      </c>
      <c r="H52" s="29">
        <f t="shared" si="0"/>
        <v>12</v>
      </c>
      <c r="I52" s="9">
        <v>9000</v>
      </c>
      <c r="J52" s="9">
        <f>Tabla13[[#This Row],[CANTIDAD TOTAL]]*Tabla13[[#This Row],[PRECIO UNITARIO ESTIMADO]]</f>
        <v>108000</v>
      </c>
      <c r="K52" s="7"/>
      <c r="L52" s="7"/>
      <c r="M52" s="9"/>
      <c r="N52" s="7"/>
      <c r="S52" s="5" t="s">
        <v>103</v>
      </c>
      <c r="V52" s="13"/>
    </row>
    <row r="53" spans="1:22">
      <c r="A53" s="32"/>
      <c r="B53" s="59" t="s">
        <v>672</v>
      </c>
      <c r="C53" s="59" t="s">
        <v>573</v>
      </c>
      <c r="D53" s="63">
        <v>2</v>
      </c>
      <c r="E53" s="63">
        <v>2</v>
      </c>
      <c r="F53" s="63">
        <v>2</v>
      </c>
      <c r="G53" s="63">
        <v>2</v>
      </c>
      <c r="H53" s="29">
        <f t="shared" si="0"/>
        <v>8</v>
      </c>
      <c r="I53" s="9">
        <v>3500</v>
      </c>
      <c r="J53" s="9">
        <f>Tabla13[[#This Row],[CANTIDAD TOTAL]]*Tabla13[[#This Row],[PRECIO UNITARIO ESTIMADO]]</f>
        <v>28000</v>
      </c>
      <c r="K53" s="7"/>
      <c r="L53" s="7"/>
      <c r="M53" s="9"/>
      <c r="N53" s="7"/>
      <c r="S53" s="5" t="s">
        <v>105</v>
      </c>
      <c r="V53" s="13"/>
    </row>
    <row r="54" spans="1:22">
      <c r="A54" s="32"/>
      <c r="B54" s="59" t="s">
        <v>671</v>
      </c>
      <c r="C54" s="59" t="s">
        <v>509</v>
      </c>
      <c r="D54" s="63">
        <v>3</v>
      </c>
      <c r="E54" s="63">
        <v>3</v>
      </c>
      <c r="F54" s="63">
        <v>3</v>
      </c>
      <c r="G54" s="63">
        <v>3</v>
      </c>
      <c r="H54" s="29">
        <f t="shared" si="0"/>
        <v>12</v>
      </c>
      <c r="I54" s="9">
        <v>5500</v>
      </c>
      <c r="J54" s="9">
        <f>Tabla13[[#This Row],[CANTIDAD TOTAL]]*Tabla13[[#This Row],[PRECIO UNITARIO ESTIMADO]]</f>
        <v>66000</v>
      </c>
      <c r="K54" s="7"/>
      <c r="L54" s="7"/>
      <c r="M54" s="9"/>
      <c r="N54" s="7"/>
      <c r="S54" s="5" t="s">
        <v>108</v>
      </c>
      <c r="V54" s="13"/>
    </row>
    <row r="55" spans="1:22">
      <c r="A55" s="32" t="s">
        <v>190</v>
      </c>
      <c r="B55" s="59" t="s">
        <v>525</v>
      </c>
      <c r="C55" s="59" t="s">
        <v>573</v>
      </c>
      <c r="D55" s="63">
        <v>6</v>
      </c>
      <c r="E55" s="63">
        <v>6</v>
      </c>
      <c r="F55" s="63">
        <v>6</v>
      </c>
      <c r="G55" s="63">
        <v>6</v>
      </c>
      <c r="H55" s="29">
        <f t="shared" si="0"/>
        <v>24</v>
      </c>
      <c r="I55" s="9">
        <v>65</v>
      </c>
      <c r="J55" s="9">
        <f>Tabla13[[#This Row],[CANTIDAD TOTAL]]*Tabla13[[#This Row],[PRECIO UNITARIO ESTIMADO]]</f>
        <v>1560</v>
      </c>
      <c r="K55" s="7"/>
      <c r="L55" s="7"/>
      <c r="M55" s="9"/>
      <c r="N55" s="7"/>
      <c r="S55" s="5" t="s">
        <v>109</v>
      </c>
      <c r="V55" s="13"/>
    </row>
    <row r="56" spans="1:22">
      <c r="A56" s="32"/>
      <c r="B56" s="59" t="s">
        <v>673</v>
      </c>
      <c r="C56" s="59" t="s">
        <v>509</v>
      </c>
      <c r="D56" s="63">
        <v>2</v>
      </c>
      <c r="E56" s="63">
        <v>2</v>
      </c>
      <c r="F56" s="63">
        <v>2</v>
      </c>
      <c r="G56" s="63">
        <v>2</v>
      </c>
      <c r="H56" s="29">
        <f t="shared" si="0"/>
        <v>8</v>
      </c>
      <c r="I56" s="9">
        <v>8200</v>
      </c>
      <c r="J56" s="9">
        <f>Tabla13[[#This Row],[CANTIDAD TOTAL]]*Tabla13[[#This Row],[PRECIO UNITARIO ESTIMADO]]</f>
        <v>65600</v>
      </c>
      <c r="K56" s="7"/>
      <c r="L56" s="7"/>
      <c r="M56" s="9"/>
      <c r="N56" s="7"/>
      <c r="S56" s="5" t="s">
        <v>112</v>
      </c>
      <c r="V56" s="13"/>
    </row>
    <row r="57" spans="1:22">
      <c r="A57" s="32"/>
      <c r="B57" s="59" t="s">
        <v>674</v>
      </c>
      <c r="C57" s="59" t="s">
        <v>509</v>
      </c>
      <c r="D57" s="63">
        <v>2</v>
      </c>
      <c r="E57" s="63">
        <v>2</v>
      </c>
      <c r="F57" s="63">
        <v>2</v>
      </c>
      <c r="G57" s="63">
        <v>2</v>
      </c>
      <c r="H57" s="29">
        <f t="shared" si="0"/>
        <v>8</v>
      </c>
      <c r="I57" s="9">
        <v>8200</v>
      </c>
      <c r="J57" s="9">
        <f>Tabla13[[#This Row],[CANTIDAD TOTAL]]*Tabla13[[#This Row],[PRECIO UNITARIO ESTIMADO]]</f>
        <v>65600</v>
      </c>
      <c r="K57" s="7"/>
      <c r="L57" s="7"/>
      <c r="M57" s="9"/>
      <c r="N57" s="7"/>
      <c r="S57" s="5" t="s">
        <v>113</v>
      </c>
      <c r="V57" s="13"/>
    </row>
    <row r="58" spans="1:22">
      <c r="A58" s="32"/>
      <c r="B58" s="59" t="s">
        <v>675</v>
      </c>
      <c r="C58" s="59" t="s">
        <v>509</v>
      </c>
      <c r="D58" s="63">
        <v>2</v>
      </c>
      <c r="E58" s="63">
        <v>2</v>
      </c>
      <c r="F58" s="63">
        <v>2</v>
      </c>
      <c r="G58" s="63">
        <v>2</v>
      </c>
      <c r="H58" s="29">
        <f t="shared" si="0"/>
        <v>8</v>
      </c>
      <c r="I58" s="9">
        <v>4500</v>
      </c>
      <c r="J58" s="9">
        <f>Tabla13[[#This Row],[CANTIDAD TOTAL]]*Tabla13[[#This Row],[PRECIO UNITARIO ESTIMADO]]</f>
        <v>36000</v>
      </c>
      <c r="K58" s="7"/>
      <c r="L58" s="7"/>
      <c r="M58" s="9"/>
      <c r="N58" s="7"/>
      <c r="S58" s="5" t="s">
        <v>114</v>
      </c>
      <c r="V58" s="13"/>
    </row>
    <row r="59" spans="1:22">
      <c r="A59" s="32"/>
      <c r="B59" s="59" t="s">
        <v>676</v>
      </c>
      <c r="C59" s="59" t="s">
        <v>509</v>
      </c>
      <c r="D59" s="63">
        <v>2</v>
      </c>
      <c r="E59" s="63">
        <v>2</v>
      </c>
      <c r="F59" s="63">
        <v>2</v>
      </c>
      <c r="G59" s="63">
        <v>2</v>
      </c>
      <c r="H59" s="29">
        <f t="shared" si="0"/>
        <v>8</v>
      </c>
      <c r="I59" s="9">
        <v>4500</v>
      </c>
      <c r="J59" s="9">
        <f>Tabla13[[#This Row],[CANTIDAD TOTAL]]*Tabla13[[#This Row],[PRECIO UNITARIO ESTIMADO]]</f>
        <v>36000</v>
      </c>
      <c r="K59" s="7"/>
      <c r="L59" s="7"/>
      <c r="M59" s="9"/>
      <c r="N59" s="7"/>
      <c r="S59" s="5" t="s">
        <v>115</v>
      </c>
      <c r="V59" s="13"/>
    </row>
    <row r="60" spans="1:22">
      <c r="A60" s="32"/>
      <c r="B60" s="59" t="s">
        <v>676</v>
      </c>
      <c r="C60" s="59" t="s">
        <v>509</v>
      </c>
      <c r="D60" s="63">
        <v>2</v>
      </c>
      <c r="E60" s="63">
        <v>2</v>
      </c>
      <c r="F60" s="63">
        <v>2</v>
      </c>
      <c r="G60" s="63">
        <v>2</v>
      </c>
      <c r="H60" s="29">
        <f t="shared" si="0"/>
        <v>8</v>
      </c>
      <c r="I60" s="9">
        <v>4500</v>
      </c>
      <c r="J60" s="9">
        <f>Tabla13[[#This Row],[CANTIDAD TOTAL]]*Tabla13[[#This Row],[PRECIO UNITARIO ESTIMADO]]</f>
        <v>36000</v>
      </c>
      <c r="K60" s="7"/>
      <c r="L60" s="7"/>
      <c r="M60" s="9"/>
      <c r="N60" s="7"/>
      <c r="S60" s="5" t="s">
        <v>116</v>
      </c>
      <c r="V60" s="13"/>
    </row>
    <row r="61" spans="1:22">
      <c r="A61" s="32"/>
      <c r="B61" s="59" t="s">
        <v>677</v>
      </c>
      <c r="C61" s="59" t="s">
        <v>509</v>
      </c>
      <c r="D61" s="63">
        <v>3</v>
      </c>
      <c r="E61" s="63">
        <v>3</v>
      </c>
      <c r="F61" s="63">
        <v>3</v>
      </c>
      <c r="G61" s="63">
        <v>3</v>
      </c>
      <c r="H61" s="29">
        <f t="shared" si="0"/>
        <v>12</v>
      </c>
      <c r="I61" s="9">
        <v>3500</v>
      </c>
      <c r="J61" s="9">
        <f>Tabla13[[#This Row],[CANTIDAD TOTAL]]*Tabla13[[#This Row],[PRECIO UNITARIO ESTIMADO]]</f>
        <v>42000</v>
      </c>
      <c r="K61" s="7"/>
      <c r="L61" s="7"/>
      <c r="M61" s="9"/>
      <c r="N61" s="7"/>
      <c r="S61" s="5" t="s">
        <v>117</v>
      </c>
      <c r="V61" s="13"/>
    </row>
    <row r="62" spans="1:22">
      <c r="A62" s="32"/>
      <c r="B62" s="59" t="s">
        <v>678</v>
      </c>
      <c r="C62" s="59" t="s">
        <v>509</v>
      </c>
      <c r="D62" s="63">
        <v>6</v>
      </c>
      <c r="E62" s="63">
        <v>6</v>
      </c>
      <c r="F62" s="63">
        <v>6</v>
      </c>
      <c r="G62" s="63">
        <v>6</v>
      </c>
      <c r="H62" s="29">
        <f t="shared" si="0"/>
        <v>24</v>
      </c>
      <c r="I62" s="9">
        <v>3000</v>
      </c>
      <c r="J62" s="9">
        <f>Tabla13[[#This Row],[CANTIDAD TOTAL]]*Tabla13[[#This Row],[PRECIO UNITARIO ESTIMADO]]</f>
        <v>72000</v>
      </c>
      <c r="K62" s="7"/>
      <c r="L62" s="7"/>
      <c r="M62" s="9"/>
      <c r="N62" s="7"/>
      <c r="S62" s="5" t="s">
        <v>118</v>
      </c>
      <c r="V62" s="13"/>
    </row>
    <row r="63" spans="1:22">
      <c r="A63" s="32"/>
      <c r="B63" s="59" t="s">
        <v>679</v>
      </c>
      <c r="C63" s="59" t="s">
        <v>509</v>
      </c>
      <c r="D63" s="63">
        <v>15</v>
      </c>
      <c r="E63" s="63">
        <v>15</v>
      </c>
      <c r="F63" s="63">
        <v>15</v>
      </c>
      <c r="G63" s="63">
        <v>15</v>
      </c>
      <c r="H63" s="29">
        <f t="shared" si="0"/>
        <v>60</v>
      </c>
      <c r="I63" s="9">
        <v>50</v>
      </c>
      <c r="J63" s="9">
        <f>Tabla13[[#This Row],[CANTIDAD TOTAL]]*Tabla13[[#This Row],[PRECIO UNITARIO ESTIMADO]]</f>
        <v>3000</v>
      </c>
      <c r="K63" s="7"/>
      <c r="L63" s="7"/>
      <c r="M63" s="9"/>
      <c r="N63" s="7"/>
      <c r="S63" s="5" t="s">
        <v>130</v>
      </c>
    </row>
    <row r="64" spans="1:22">
      <c r="A64" s="32"/>
      <c r="B64" s="59" t="s">
        <v>526</v>
      </c>
      <c r="C64" s="59" t="s">
        <v>509</v>
      </c>
      <c r="D64" s="63">
        <v>3</v>
      </c>
      <c r="E64" s="63">
        <v>3</v>
      </c>
      <c r="F64" s="63">
        <v>3</v>
      </c>
      <c r="G64" s="63">
        <v>3</v>
      </c>
      <c r="H64" s="29">
        <f t="shared" si="0"/>
        <v>12</v>
      </c>
      <c r="I64" s="9">
        <v>165</v>
      </c>
      <c r="J64" s="9">
        <f>Tabla13[[#This Row],[CANTIDAD TOTAL]]*Tabla13[[#This Row],[PRECIO UNITARIO ESTIMADO]]</f>
        <v>1980</v>
      </c>
      <c r="K64" s="7"/>
      <c r="L64" s="7"/>
      <c r="M64" s="9"/>
      <c r="N64" s="7"/>
      <c r="S64" s="5" t="s">
        <v>133</v>
      </c>
    </row>
    <row r="65" spans="1:19">
      <c r="A65" s="32"/>
      <c r="B65" s="59" t="s">
        <v>527</v>
      </c>
      <c r="C65" s="59" t="s">
        <v>509</v>
      </c>
      <c r="D65" s="63">
        <v>10</v>
      </c>
      <c r="E65" s="63">
        <v>10</v>
      </c>
      <c r="F65" s="63">
        <v>10</v>
      </c>
      <c r="G65" s="63">
        <v>10</v>
      </c>
      <c r="H65" s="29">
        <f t="shared" si="0"/>
        <v>40</v>
      </c>
      <c r="I65" s="9">
        <v>20</v>
      </c>
      <c r="J65" s="9">
        <f>Tabla13[[#This Row],[CANTIDAD TOTAL]]*Tabla13[[#This Row],[PRECIO UNITARIO ESTIMADO]]</f>
        <v>800</v>
      </c>
      <c r="K65" s="7"/>
      <c r="L65" s="7"/>
      <c r="M65" s="9"/>
      <c r="N65" s="7"/>
      <c r="S65" s="5" t="s">
        <v>134</v>
      </c>
    </row>
    <row r="66" spans="1:19">
      <c r="A66" s="32"/>
      <c r="B66" s="59" t="s">
        <v>528</v>
      </c>
      <c r="C66" s="59" t="s">
        <v>509</v>
      </c>
      <c r="D66" s="63">
        <v>30</v>
      </c>
      <c r="E66" s="63">
        <v>30</v>
      </c>
      <c r="F66" s="63">
        <v>30</v>
      </c>
      <c r="G66" s="63">
        <v>30</v>
      </c>
      <c r="H66" s="29">
        <f t="shared" ref="H66:H113" si="1">D66+E66+F66+G66</f>
        <v>120</v>
      </c>
      <c r="I66" s="9">
        <v>15</v>
      </c>
      <c r="J66" s="9">
        <f>Tabla13[[#This Row],[CANTIDAD TOTAL]]*Tabla13[[#This Row],[PRECIO UNITARIO ESTIMADO]]</f>
        <v>1800</v>
      </c>
      <c r="K66" s="7"/>
      <c r="L66" s="7"/>
      <c r="M66" s="9"/>
      <c r="N66" s="7"/>
      <c r="S66" s="5" t="s">
        <v>135</v>
      </c>
    </row>
    <row r="67" spans="1:19">
      <c r="A67" s="32"/>
      <c r="B67" s="59" t="s">
        <v>529</v>
      </c>
      <c r="C67" s="59" t="s">
        <v>514</v>
      </c>
      <c r="D67" s="63">
        <v>18</v>
      </c>
      <c r="E67" s="63">
        <v>18</v>
      </c>
      <c r="F67" s="63">
        <v>18</v>
      </c>
      <c r="G67" s="63">
        <v>18</v>
      </c>
      <c r="H67" s="29">
        <f t="shared" si="1"/>
        <v>72</v>
      </c>
      <c r="I67" s="9">
        <v>80</v>
      </c>
      <c r="J67" s="9">
        <f>Tabla13[[#This Row],[CANTIDAD TOTAL]]*Tabla13[[#This Row],[PRECIO UNITARIO ESTIMADO]]</f>
        <v>5760</v>
      </c>
      <c r="K67" s="7"/>
      <c r="L67" s="7"/>
      <c r="M67" s="9"/>
      <c r="N67" s="7"/>
      <c r="S67" s="5" t="s">
        <v>136</v>
      </c>
    </row>
    <row r="68" spans="1:19">
      <c r="A68" s="32"/>
      <c r="B68" s="59" t="s">
        <v>530</v>
      </c>
      <c r="C68" s="59" t="s">
        <v>680</v>
      </c>
      <c r="D68" s="63">
        <v>3</v>
      </c>
      <c r="E68" s="63">
        <v>3</v>
      </c>
      <c r="F68" s="63">
        <v>3</v>
      </c>
      <c r="G68" s="63">
        <v>3</v>
      </c>
      <c r="H68" s="29">
        <f t="shared" si="1"/>
        <v>12</v>
      </c>
      <c r="I68" s="9">
        <v>30</v>
      </c>
      <c r="J68" s="9">
        <f>Tabla13[[#This Row],[CANTIDAD TOTAL]]*Tabla13[[#This Row],[PRECIO UNITARIO ESTIMADO]]</f>
        <v>360</v>
      </c>
      <c r="K68" s="7"/>
      <c r="L68" s="7"/>
      <c r="M68" s="9"/>
      <c r="N68" s="7"/>
      <c r="S68" s="5" t="s">
        <v>138</v>
      </c>
    </row>
    <row r="69" spans="1:19">
      <c r="A69" s="32"/>
      <c r="B69" s="59" t="s">
        <v>531</v>
      </c>
      <c r="C69" s="59" t="s">
        <v>509</v>
      </c>
      <c r="D69" s="63">
        <v>40</v>
      </c>
      <c r="E69" s="63">
        <v>40</v>
      </c>
      <c r="F69" s="63">
        <v>40</v>
      </c>
      <c r="G69" s="63">
        <v>40</v>
      </c>
      <c r="H69" s="29">
        <f t="shared" si="1"/>
        <v>160</v>
      </c>
      <c r="I69" s="9">
        <v>90</v>
      </c>
      <c r="J69" s="9">
        <f>Tabla13[[#This Row],[CANTIDAD TOTAL]]*Tabla13[[#This Row],[PRECIO UNITARIO ESTIMADO]]</f>
        <v>14400</v>
      </c>
      <c r="K69" s="7"/>
      <c r="L69" s="7"/>
      <c r="M69" s="9"/>
      <c r="N69" s="7"/>
      <c r="S69" s="5" t="s">
        <v>142</v>
      </c>
    </row>
    <row r="70" spans="1:19">
      <c r="A70" s="32"/>
      <c r="B70" s="59" t="s">
        <v>532</v>
      </c>
      <c r="C70" s="59" t="s">
        <v>509</v>
      </c>
      <c r="D70" s="63">
        <v>15</v>
      </c>
      <c r="E70" s="63">
        <v>15</v>
      </c>
      <c r="F70" s="63">
        <v>15</v>
      </c>
      <c r="G70" s="63">
        <v>15</v>
      </c>
      <c r="H70" s="29">
        <f t="shared" si="1"/>
        <v>60</v>
      </c>
      <c r="I70" s="9">
        <v>28</v>
      </c>
      <c r="J70" s="9">
        <f>Tabla13[[#This Row],[CANTIDAD TOTAL]]*Tabla13[[#This Row],[PRECIO UNITARIO ESTIMADO]]</f>
        <v>1680</v>
      </c>
      <c r="K70" s="7"/>
      <c r="L70" s="7"/>
      <c r="M70" s="9"/>
      <c r="N70" s="7"/>
      <c r="S70" s="5" t="s">
        <v>144</v>
      </c>
    </row>
    <row r="71" spans="1:19">
      <c r="A71" s="32" t="s">
        <v>54</v>
      </c>
      <c r="B71" s="59" t="s">
        <v>533</v>
      </c>
      <c r="C71" s="59" t="s">
        <v>574</v>
      </c>
      <c r="D71" s="63">
        <v>12</v>
      </c>
      <c r="E71" s="63">
        <v>12</v>
      </c>
      <c r="F71" s="63">
        <v>12</v>
      </c>
      <c r="G71" s="63">
        <v>12</v>
      </c>
      <c r="H71" s="29">
        <f t="shared" si="1"/>
        <v>48</v>
      </c>
      <c r="I71" s="9">
        <v>200</v>
      </c>
      <c r="J71" s="9">
        <f>Tabla13[[#This Row],[CANTIDAD TOTAL]]*Tabla13[[#This Row],[PRECIO UNITARIO ESTIMADO]]</f>
        <v>9600</v>
      </c>
      <c r="K71" s="7"/>
      <c r="L71" s="7"/>
      <c r="M71" s="9"/>
      <c r="N71" s="7"/>
      <c r="S71" s="5" t="s">
        <v>147</v>
      </c>
    </row>
    <row r="72" spans="1:19">
      <c r="A72" s="32"/>
      <c r="B72" s="59" t="s">
        <v>534</v>
      </c>
      <c r="C72" s="59" t="s">
        <v>509</v>
      </c>
      <c r="D72" s="63">
        <v>12</v>
      </c>
      <c r="E72" s="63">
        <v>12</v>
      </c>
      <c r="F72" s="63">
        <v>12</v>
      </c>
      <c r="G72" s="63">
        <v>12</v>
      </c>
      <c r="H72" s="29">
        <f t="shared" si="1"/>
        <v>48</v>
      </c>
      <c r="I72" s="9">
        <v>145</v>
      </c>
      <c r="J72" s="9">
        <f>Tabla13[[#This Row],[CANTIDAD TOTAL]]*Tabla13[[#This Row],[PRECIO UNITARIO ESTIMADO]]</f>
        <v>6960</v>
      </c>
      <c r="K72" s="7"/>
      <c r="L72" s="7"/>
      <c r="M72" s="9"/>
      <c r="N72" s="7"/>
      <c r="S72" s="5" t="s">
        <v>148</v>
      </c>
    </row>
    <row r="73" spans="1:19">
      <c r="A73" s="7" t="s">
        <v>189</v>
      </c>
      <c r="B73" s="59" t="s">
        <v>535</v>
      </c>
      <c r="C73" s="59" t="s">
        <v>509</v>
      </c>
      <c r="D73" s="63">
        <v>15</v>
      </c>
      <c r="E73" s="63">
        <v>15</v>
      </c>
      <c r="F73" s="63">
        <v>15</v>
      </c>
      <c r="G73" s="63">
        <v>15</v>
      </c>
      <c r="H73" s="29">
        <f t="shared" si="1"/>
        <v>60</v>
      </c>
      <c r="I73" s="9">
        <v>2800</v>
      </c>
      <c r="J73" s="9">
        <f>Tabla13[[#This Row],[CANTIDAD TOTAL]]*Tabla13[[#This Row],[PRECIO UNITARIO ESTIMADO]]</f>
        <v>168000</v>
      </c>
      <c r="K73" s="7"/>
      <c r="L73" s="7"/>
      <c r="M73" s="9"/>
      <c r="N73" s="7"/>
      <c r="S73" s="5" t="s">
        <v>156</v>
      </c>
    </row>
    <row r="74" spans="1:19" s="27" customFormat="1">
      <c r="A74" s="7"/>
      <c r="B74" s="59" t="s">
        <v>536</v>
      </c>
      <c r="C74" s="59" t="s">
        <v>509</v>
      </c>
      <c r="D74" s="63">
        <v>10</v>
      </c>
      <c r="E74" s="63">
        <v>10</v>
      </c>
      <c r="F74" s="63">
        <v>10</v>
      </c>
      <c r="G74" s="63">
        <v>10</v>
      </c>
      <c r="H74" s="29">
        <f t="shared" si="1"/>
        <v>40</v>
      </c>
      <c r="I74" s="9">
        <v>160</v>
      </c>
      <c r="J74" s="9">
        <f>Tabla13[[#This Row],[CANTIDAD TOTAL]]*Tabla13[[#This Row],[PRECIO UNITARIO ESTIMADO]]</f>
        <v>6400</v>
      </c>
      <c r="K74" s="7"/>
      <c r="L74" s="7"/>
      <c r="M74" s="9"/>
      <c r="N74" s="7"/>
      <c r="S74" s="5"/>
    </row>
    <row r="75" spans="1:19" s="27" customFormat="1">
      <c r="A75" s="37"/>
      <c r="B75" s="59" t="s">
        <v>537</v>
      </c>
      <c r="C75" s="59" t="s">
        <v>575</v>
      </c>
      <c r="D75" s="63">
        <v>9</v>
      </c>
      <c r="E75" s="63">
        <v>9</v>
      </c>
      <c r="F75" s="63">
        <v>9</v>
      </c>
      <c r="G75" s="63">
        <v>9</v>
      </c>
      <c r="H75" s="29">
        <f t="shared" si="1"/>
        <v>36</v>
      </c>
      <c r="I75" s="55">
        <v>2990</v>
      </c>
      <c r="J75" s="9">
        <f>Tabla13[[#This Row],[CANTIDAD TOTAL]]*Tabla13[[#This Row],[PRECIO UNITARIO ESTIMADO]]</f>
        <v>107640</v>
      </c>
      <c r="K75" s="47"/>
      <c r="L75" s="54"/>
      <c r="M75" s="56"/>
      <c r="N75" s="57"/>
      <c r="S75" s="5"/>
    </row>
    <row r="76" spans="1:19">
      <c r="A76" s="37"/>
      <c r="B76" s="59" t="s">
        <v>538</v>
      </c>
      <c r="C76" s="59" t="s">
        <v>576</v>
      </c>
      <c r="D76" s="63">
        <v>3</v>
      </c>
      <c r="E76" s="63">
        <v>3</v>
      </c>
      <c r="F76" s="63">
        <v>3</v>
      </c>
      <c r="G76" s="63">
        <v>3</v>
      </c>
      <c r="H76" s="29">
        <f t="shared" si="1"/>
        <v>12</v>
      </c>
      <c r="I76" s="55">
        <v>250</v>
      </c>
      <c r="J76" s="9">
        <f>Tabla13[[#This Row],[CANTIDAD TOTAL]]*Tabla13[[#This Row],[PRECIO UNITARIO ESTIMADO]]</f>
        <v>3000</v>
      </c>
      <c r="K76" s="47"/>
      <c r="L76" s="54"/>
      <c r="M76" s="56"/>
      <c r="N76" s="57"/>
      <c r="S76" s="5" t="s">
        <v>165</v>
      </c>
    </row>
    <row r="77" spans="1:19">
      <c r="A77" s="37"/>
      <c r="B77" s="59" t="s">
        <v>539</v>
      </c>
      <c r="C77" s="59" t="s">
        <v>577</v>
      </c>
      <c r="D77" s="63">
        <v>6</v>
      </c>
      <c r="E77" s="63"/>
      <c r="F77" s="63">
        <v>6</v>
      </c>
      <c r="G77" s="63"/>
      <c r="H77" s="29">
        <f t="shared" si="1"/>
        <v>12</v>
      </c>
      <c r="I77" s="55">
        <v>500</v>
      </c>
      <c r="J77" s="9">
        <f>Tabla13[[#This Row],[CANTIDAD TOTAL]]*Tabla13[[#This Row],[PRECIO UNITARIO ESTIMADO]]</f>
        <v>6000</v>
      </c>
      <c r="K77" s="47"/>
      <c r="L77" s="54"/>
      <c r="M77" s="56"/>
      <c r="N77" s="57"/>
      <c r="S77" s="5" t="s">
        <v>166</v>
      </c>
    </row>
    <row r="78" spans="1:19">
      <c r="A78" s="37"/>
      <c r="B78" s="59" t="s">
        <v>540</v>
      </c>
      <c r="C78" s="59" t="s">
        <v>509</v>
      </c>
      <c r="D78" s="63">
        <v>24</v>
      </c>
      <c r="E78" s="63">
        <v>24</v>
      </c>
      <c r="F78" s="63">
        <v>24</v>
      </c>
      <c r="G78" s="63">
        <v>24</v>
      </c>
      <c r="H78" s="29">
        <f t="shared" si="1"/>
        <v>96</v>
      </c>
      <c r="I78" s="55">
        <v>800</v>
      </c>
      <c r="J78" s="9">
        <f>Tabla13[[#This Row],[CANTIDAD TOTAL]]*Tabla13[[#This Row],[PRECIO UNITARIO ESTIMADO]]</f>
        <v>76800</v>
      </c>
      <c r="K78" s="47"/>
      <c r="L78" s="54"/>
      <c r="M78" s="56"/>
      <c r="N78" s="57"/>
      <c r="S78" s="5" t="s">
        <v>167</v>
      </c>
    </row>
    <row r="79" spans="1:19">
      <c r="A79" s="37"/>
      <c r="B79" s="59" t="s">
        <v>541</v>
      </c>
      <c r="C79" s="59" t="s">
        <v>509</v>
      </c>
      <c r="D79" s="63">
        <v>100</v>
      </c>
      <c r="E79" s="63">
        <v>100</v>
      </c>
      <c r="F79" s="63">
        <v>100</v>
      </c>
      <c r="G79" s="63">
        <v>100</v>
      </c>
      <c r="H79" s="29">
        <f t="shared" si="1"/>
        <v>400</v>
      </c>
      <c r="I79" s="55">
        <v>25</v>
      </c>
      <c r="J79" s="9">
        <f>Tabla13[[#This Row],[CANTIDAD TOTAL]]*Tabla13[[#This Row],[PRECIO UNITARIO ESTIMADO]]</f>
        <v>10000</v>
      </c>
      <c r="K79" s="47"/>
      <c r="L79" s="54"/>
      <c r="M79" s="56"/>
      <c r="N79" s="57"/>
      <c r="S79" s="5" t="s">
        <v>168</v>
      </c>
    </row>
    <row r="80" spans="1:19">
      <c r="A80" s="37"/>
      <c r="B80" s="59" t="s">
        <v>542</v>
      </c>
      <c r="C80" s="59" t="s">
        <v>509</v>
      </c>
      <c r="D80" s="63">
        <v>150</v>
      </c>
      <c r="E80" s="63">
        <v>150</v>
      </c>
      <c r="F80" s="63">
        <v>150</v>
      </c>
      <c r="G80" s="63">
        <v>150</v>
      </c>
      <c r="H80" s="29">
        <f t="shared" si="1"/>
        <v>600</v>
      </c>
      <c r="I80" s="55">
        <v>23</v>
      </c>
      <c r="J80" s="9">
        <f>Tabla13[[#This Row],[CANTIDAD TOTAL]]*Tabla13[[#This Row],[PRECIO UNITARIO ESTIMADO]]</f>
        <v>13800</v>
      </c>
      <c r="K80" s="47"/>
      <c r="L80" s="54"/>
      <c r="M80" s="56"/>
      <c r="N80" s="57"/>
      <c r="S80" s="5" t="s">
        <v>169</v>
      </c>
    </row>
    <row r="81" spans="1:19">
      <c r="A81" s="37"/>
      <c r="B81" s="59" t="s">
        <v>543</v>
      </c>
      <c r="C81" s="59" t="s">
        <v>509</v>
      </c>
      <c r="D81" s="63">
        <v>15</v>
      </c>
      <c r="E81" s="63">
        <v>15</v>
      </c>
      <c r="F81" s="63">
        <v>15</v>
      </c>
      <c r="G81" s="63">
        <v>15</v>
      </c>
      <c r="H81" s="29">
        <f t="shared" si="1"/>
        <v>60</v>
      </c>
      <c r="I81" s="55">
        <v>38</v>
      </c>
      <c r="J81" s="9">
        <f>Tabla13[[#This Row],[CANTIDAD TOTAL]]*Tabla13[[#This Row],[PRECIO UNITARIO ESTIMADO]]</f>
        <v>2280</v>
      </c>
      <c r="K81" s="47"/>
      <c r="L81" s="54"/>
      <c r="M81" s="56"/>
      <c r="N81" s="57"/>
      <c r="S81" s="5" t="s">
        <v>170</v>
      </c>
    </row>
    <row r="82" spans="1:19">
      <c r="A82" s="37"/>
      <c r="B82" s="59" t="s">
        <v>544</v>
      </c>
      <c r="C82" s="59" t="s">
        <v>577</v>
      </c>
      <c r="D82" s="63">
        <v>2</v>
      </c>
      <c r="E82" s="63">
        <v>2</v>
      </c>
      <c r="F82" s="63">
        <v>2</v>
      </c>
      <c r="G82" s="63">
        <v>2</v>
      </c>
      <c r="H82" s="29">
        <f t="shared" si="1"/>
        <v>8</v>
      </c>
      <c r="I82" s="55">
        <v>380</v>
      </c>
      <c r="J82" s="9">
        <f>Tabla13[[#This Row],[CANTIDAD TOTAL]]*Tabla13[[#This Row],[PRECIO UNITARIO ESTIMADO]]</f>
        <v>3040</v>
      </c>
      <c r="K82" s="47"/>
      <c r="L82" s="54"/>
      <c r="M82" s="56"/>
      <c r="N82" s="57"/>
      <c r="S82" s="5" t="s">
        <v>171</v>
      </c>
    </row>
    <row r="83" spans="1:19">
      <c r="A83" s="37"/>
      <c r="B83" s="59" t="s">
        <v>545</v>
      </c>
      <c r="C83" s="59" t="s">
        <v>509</v>
      </c>
      <c r="D83" s="63">
        <v>9</v>
      </c>
      <c r="E83" s="63">
        <v>9</v>
      </c>
      <c r="F83" s="63">
        <v>9</v>
      </c>
      <c r="G83" s="63">
        <v>9</v>
      </c>
      <c r="H83" s="29">
        <f t="shared" si="1"/>
        <v>36</v>
      </c>
      <c r="I83" s="55">
        <v>260</v>
      </c>
      <c r="J83" s="9">
        <f>Tabla13[[#This Row],[CANTIDAD TOTAL]]*Tabla13[[#This Row],[PRECIO UNITARIO ESTIMADO]]</f>
        <v>9360</v>
      </c>
      <c r="K83" s="47"/>
      <c r="L83" s="54"/>
      <c r="M83" s="56"/>
      <c r="N83" s="57"/>
      <c r="S83" s="5" t="s">
        <v>172</v>
      </c>
    </row>
    <row r="84" spans="1:19">
      <c r="A84" s="37"/>
      <c r="B84" s="59" t="s">
        <v>546</v>
      </c>
      <c r="C84" s="59" t="s">
        <v>577</v>
      </c>
      <c r="D84" s="63">
        <v>2</v>
      </c>
      <c r="E84" s="63">
        <v>2</v>
      </c>
      <c r="F84" s="63">
        <v>2</v>
      </c>
      <c r="G84" s="63">
        <v>2</v>
      </c>
      <c r="H84" s="29">
        <f t="shared" si="1"/>
        <v>8</v>
      </c>
      <c r="I84" s="55">
        <v>368</v>
      </c>
      <c r="J84" s="9">
        <f>Tabla13[[#This Row],[CANTIDAD TOTAL]]*Tabla13[[#This Row],[PRECIO UNITARIO ESTIMADO]]</f>
        <v>2944</v>
      </c>
      <c r="K84" s="47"/>
      <c r="L84" s="54"/>
      <c r="M84" s="56"/>
      <c r="N84" s="57"/>
      <c r="S84" s="5" t="s">
        <v>173</v>
      </c>
    </row>
    <row r="85" spans="1:19">
      <c r="A85" s="37"/>
      <c r="B85" s="59" t="s">
        <v>547</v>
      </c>
      <c r="C85" s="59" t="s">
        <v>509</v>
      </c>
      <c r="D85" s="63">
        <v>6</v>
      </c>
      <c r="E85" s="63">
        <v>6</v>
      </c>
      <c r="F85" s="63">
        <v>6</v>
      </c>
      <c r="G85" s="63">
        <v>6</v>
      </c>
      <c r="H85" s="29">
        <f t="shared" si="1"/>
        <v>24</v>
      </c>
      <c r="I85" s="55">
        <v>3900</v>
      </c>
      <c r="J85" s="9">
        <f>Tabla13[[#This Row],[CANTIDAD TOTAL]]*Tabla13[[#This Row],[PRECIO UNITARIO ESTIMADO]]</f>
        <v>93600</v>
      </c>
      <c r="K85" s="47"/>
      <c r="L85" s="54"/>
      <c r="M85" s="56"/>
      <c r="N85" s="57"/>
      <c r="S85" s="5" t="s">
        <v>174</v>
      </c>
    </row>
    <row r="86" spans="1:19">
      <c r="A86" s="37"/>
      <c r="B86" s="59" t="s">
        <v>549</v>
      </c>
      <c r="C86" s="59" t="s">
        <v>578</v>
      </c>
      <c r="D86" s="63">
        <v>4</v>
      </c>
      <c r="E86" s="63">
        <v>4</v>
      </c>
      <c r="F86" s="63">
        <v>4</v>
      </c>
      <c r="G86" s="63">
        <v>4</v>
      </c>
      <c r="H86" s="29">
        <f t="shared" si="1"/>
        <v>16</v>
      </c>
      <c r="I86" s="55">
        <v>235</v>
      </c>
      <c r="J86" s="9">
        <f>Tabla13[[#This Row],[CANTIDAD TOTAL]]*Tabla13[[#This Row],[PRECIO UNITARIO ESTIMADO]]</f>
        <v>3760</v>
      </c>
      <c r="K86" s="47"/>
      <c r="L86" s="54"/>
      <c r="M86" s="56"/>
      <c r="N86" s="57"/>
      <c r="S86" s="5" t="s">
        <v>177</v>
      </c>
    </row>
    <row r="87" spans="1:19">
      <c r="A87" s="37"/>
      <c r="B87" s="59" t="s">
        <v>550</v>
      </c>
      <c r="C87" s="59" t="s">
        <v>509</v>
      </c>
      <c r="D87" s="63">
        <v>15</v>
      </c>
      <c r="E87" s="63">
        <v>15</v>
      </c>
      <c r="F87" s="63">
        <v>15</v>
      </c>
      <c r="G87" s="63">
        <v>15</v>
      </c>
      <c r="H87" s="29">
        <f t="shared" si="1"/>
        <v>60</v>
      </c>
      <c r="I87" s="55">
        <v>260</v>
      </c>
      <c r="J87" s="9">
        <f>Tabla13[[#This Row],[CANTIDAD TOTAL]]*Tabla13[[#This Row],[PRECIO UNITARIO ESTIMADO]]</f>
        <v>15600</v>
      </c>
      <c r="K87" s="47"/>
      <c r="L87" s="54"/>
      <c r="M87" s="56"/>
      <c r="N87" s="57"/>
      <c r="S87" s="5" t="s">
        <v>179</v>
      </c>
    </row>
    <row r="88" spans="1:19">
      <c r="A88" s="37"/>
      <c r="B88" s="59" t="s">
        <v>551</v>
      </c>
      <c r="C88" s="59" t="s">
        <v>509</v>
      </c>
      <c r="D88" s="63">
        <v>6</v>
      </c>
      <c r="E88" s="63">
        <v>6</v>
      </c>
      <c r="F88" s="63">
        <v>6</v>
      </c>
      <c r="G88" s="63">
        <v>6</v>
      </c>
      <c r="H88" s="29">
        <f t="shared" si="1"/>
        <v>24</v>
      </c>
      <c r="I88" s="55">
        <v>110</v>
      </c>
      <c r="J88" s="9">
        <f>Tabla13[[#This Row],[CANTIDAD TOTAL]]*Tabla13[[#This Row],[PRECIO UNITARIO ESTIMADO]]</f>
        <v>2640</v>
      </c>
      <c r="K88" s="47"/>
      <c r="L88" s="54"/>
      <c r="M88" s="56"/>
      <c r="N88" s="57"/>
      <c r="S88" s="5" t="s">
        <v>180</v>
      </c>
    </row>
    <row r="89" spans="1:19">
      <c r="A89" s="37"/>
      <c r="B89" s="59" t="s">
        <v>399</v>
      </c>
      <c r="C89" s="59" t="s">
        <v>578</v>
      </c>
      <c r="D89" s="63">
        <v>24</v>
      </c>
      <c r="E89" s="63">
        <v>24</v>
      </c>
      <c r="F89" s="63">
        <v>24</v>
      </c>
      <c r="G89" s="63">
        <v>24</v>
      </c>
      <c r="H89" s="29">
        <f t="shared" si="1"/>
        <v>96</v>
      </c>
      <c r="I89" s="55">
        <v>280</v>
      </c>
      <c r="J89" s="9">
        <f>Tabla13[[#This Row],[CANTIDAD TOTAL]]*Tabla13[[#This Row],[PRECIO UNITARIO ESTIMADO]]</f>
        <v>26880</v>
      </c>
      <c r="K89" s="47"/>
      <c r="L89" s="54"/>
      <c r="M89" s="56"/>
      <c r="N89" s="57"/>
      <c r="S89" s="5" t="s">
        <v>181</v>
      </c>
    </row>
    <row r="90" spans="1:19">
      <c r="A90" s="37"/>
      <c r="B90" s="59" t="s">
        <v>424</v>
      </c>
      <c r="C90" s="59" t="s">
        <v>578</v>
      </c>
      <c r="D90" s="63">
        <v>9</v>
      </c>
      <c r="E90" s="63">
        <v>9</v>
      </c>
      <c r="F90" s="63">
        <v>9</v>
      </c>
      <c r="G90" s="63">
        <v>9</v>
      </c>
      <c r="H90" s="29">
        <f t="shared" si="1"/>
        <v>36</v>
      </c>
      <c r="I90" s="55">
        <v>310</v>
      </c>
      <c r="J90" s="9">
        <f>Tabla13[[#This Row],[CANTIDAD TOTAL]]*Tabla13[[#This Row],[PRECIO UNITARIO ESTIMADO]]</f>
        <v>11160</v>
      </c>
      <c r="K90" s="47"/>
      <c r="L90" s="54"/>
      <c r="M90" s="56"/>
      <c r="N90" s="57"/>
      <c r="S90" s="5" t="s">
        <v>182</v>
      </c>
    </row>
    <row r="91" spans="1:19">
      <c r="A91" s="37"/>
      <c r="B91" s="59" t="s">
        <v>552</v>
      </c>
      <c r="C91" s="59" t="s">
        <v>509</v>
      </c>
      <c r="D91" s="63">
        <v>15</v>
      </c>
      <c r="E91" s="63">
        <v>15</v>
      </c>
      <c r="F91" s="63">
        <v>15</v>
      </c>
      <c r="G91" s="63">
        <v>15</v>
      </c>
      <c r="H91" s="29">
        <f t="shared" si="1"/>
        <v>60</v>
      </c>
      <c r="I91" s="55">
        <v>100</v>
      </c>
      <c r="J91" s="9">
        <f>Tabla13[[#This Row],[CANTIDAD TOTAL]]*Tabla13[[#This Row],[PRECIO UNITARIO ESTIMADO]]</f>
        <v>6000</v>
      </c>
      <c r="K91" s="47"/>
      <c r="L91" s="54"/>
      <c r="M91" s="56"/>
      <c r="N91" s="57"/>
      <c r="S91" s="5" t="s">
        <v>183</v>
      </c>
    </row>
    <row r="92" spans="1:19" s="34" customFormat="1">
      <c r="A92" s="37"/>
      <c r="B92" s="59" t="s">
        <v>553</v>
      </c>
      <c r="C92" s="59" t="s">
        <v>509</v>
      </c>
      <c r="D92" s="63">
        <v>72</v>
      </c>
      <c r="E92" s="63">
        <v>72</v>
      </c>
      <c r="F92" s="63">
        <v>72</v>
      </c>
      <c r="G92" s="63">
        <v>72</v>
      </c>
      <c r="H92" s="29">
        <f t="shared" si="1"/>
        <v>288</v>
      </c>
      <c r="I92" s="55">
        <v>48</v>
      </c>
      <c r="J92" s="9">
        <f>Tabla13[[#This Row],[CANTIDAD TOTAL]]*Tabla13[[#This Row],[PRECIO UNITARIO ESTIMADO]]</f>
        <v>13824</v>
      </c>
      <c r="K92" s="47"/>
      <c r="L92" s="54"/>
      <c r="M92" s="56"/>
      <c r="N92" s="57"/>
      <c r="S92" s="5"/>
    </row>
    <row r="93" spans="1:19" s="27" customFormat="1">
      <c r="A93" s="37"/>
      <c r="B93" s="59" t="s">
        <v>526</v>
      </c>
      <c r="C93" s="59" t="s">
        <v>509</v>
      </c>
      <c r="D93" s="63">
        <v>6</v>
      </c>
      <c r="E93" s="63">
        <v>6</v>
      </c>
      <c r="F93" s="63">
        <v>6</v>
      </c>
      <c r="G93" s="63">
        <v>6</v>
      </c>
      <c r="H93" s="29">
        <f t="shared" si="1"/>
        <v>24</v>
      </c>
      <c r="I93" s="55">
        <v>180</v>
      </c>
      <c r="J93" s="9">
        <f>Tabla13[[#This Row],[CANTIDAD TOTAL]]*Tabla13[[#This Row],[PRECIO UNITARIO ESTIMADO]]</f>
        <v>4320</v>
      </c>
      <c r="K93" s="47"/>
      <c r="L93" s="54"/>
      <c r="M93" s="56"/>
      <c r="N93" s="57"/>
      <c r="S93" s="5"/>
    </row>
    <row r="94" spans="1:19">
      <c r="A94" s="37"/>
      <c r="B94" s="59" t="s">
        <v>485</v>
      </c>
      <c r="C94" s="59" t="s">
        <v>509</v>
      </c>
      <c r="D94" s="63">
        <v>5</v>
      </c>
      <c r="E94" s="63">
        <v>5</v>
      </c>
      <c r="F94" s="63">
        <v>5</v>
      </c>
      <c r="G94" s="63">
        <v>5</v>
      </c>
      <c r="H94" s="29">
        <f t="shared" si="1"/>
        <v>20</v>
      </c>
      <c r="I94" s="55">
        <v>165</v>
      </c>
      <c r="J94" s="9">
        <f>Tabla13[[#This Row],[CANTIDAD TOTAL]]*Tabla13[[#This Row],[PRECIO UNITARIO ESTIMADO]]</f>
        <v>3300</v>
      </c>
      <c r="K94" s="47"/>
      <c r="L94" s="54"/>
      <c r="M94" s="56"/>
      <c r="N94" s="57"/>
      <c r="S94" s="5" t="s">
        <v>184</v>
      </c>
    </row>
    <row r="95" spans="1:19">
      <c r="A95" s="37"/>
      <c r="B95" s="59" t="s">
        <v>554</v>
      </c>
      <c r="C95" s="59" t="s">
        <v>509</v>
      </c>
      <c r="D95" s="63">
        <v>3</v>
      </c>
      <c r="E95" s="63">
        <v>3</v>
      </c>
      <c r="F95" s="63">
        <v>3</v>
      </c>
      <c r="G95" s="63">
        <v>3</v>
      </c>
      <c r="H95" s="29">
        <f t="shared" si="1"/>
        <v>12</v>
      </c>
      <c r="I95" s="55">
        <v>3400</v>
      </c>
      <c r="J95" s="9">
        <f>Tabla13[[#This Row],[CANTIDAD TOTAL]]*Tabla13[[#This Row],[PRECIO UNITARIO ESTIMADO]]</f>
        <v>40800</v>
      </c>
      <c r="K95" s="47"/>
      <c r="L95" s="54"/>
      <c r="M95" s="56"/>
      <c r="N95" s="57"/>
      <c r="S95" s="5" t="s">
        <v>185</v>
      </c>
    </row>
    <row r="96" spans="1:19">
      <c r="A96" s="37"/>
      <c r="B96" s="59" t="s">
        <v>439</v>
      </c>
      <c r="C96" s="59" t="s">
        <v>579</v>
      </c>
      <c r="D96" s="63">
        <v>15</v>
      </c>
      <c r="E96" s="63">
        <v>15</v>
      </c>
      <c r="F96" s="63">
        <v>15</v>
      </c>
      <c r="G96" s="63">
        <v>15</v>
      </c>
      <c r="H96" s="29">
        <f t="shared" si="1"/>
        <v>60</v>
      </c>
      <c r="I96" s="55">
        <v>48</v>
      </c>
      <c r="J96" s="9">
        <f>Tabla13[[#This Row],[CANTIDAD TOTAL]]*Tabla13[[#This Row],[PRECIO UNITARIO ESTIMADO]]</f>
        <v>2880</v>
      </c>
      <c r="K96" s="47"/>
      <c r="L96" s="54"/>
      <c r="M96" s="56"/>
      <c r="N96" s="57"/>
      <c r="S96" s="5" t="s">
        <v>186</v>
      </c>
    </row>
    <row r="97" spans="1:19">
      <c r="A97" s="37"/>
      <c r="B97" s="59" t="s">
        <v>555</v>
      </c>
      <c r="C97" s="59" t="s">
        <v>509</v>
      </c>
      <c r="D97" s="63">
        <v>5</v>
      </c>
      <c r="E97" s="63">
        <v>5</v>
      </c>
      <c r="F97" s="63">
        <v>5</v>
      </c>
      <c r="G97" s="63">
        <v>5</v>
      </c>
      <c r="H97" s="29">
        <f t="shared" si="1"/>
        <v>20</v>
      </c>
      <c r="I97" s="55">
        <v>90</v>
      </c>
      <c r="J97" s="9">
        <f>Tabla13[[#This Row],[CANTIDAD TOTAL]]*Tabla13[[#This Row],[PRECIO UNITARIO ESTIMADO]]</f>
        <v>1800</v>
      </c>
      <c r="K97" s="47"/>
      <c r="L97" s="54"/>
      <c r="M97" s="56"/>
      <c r="N97" s="57"/>
      <c r="S97" s="5" t="s">
        <v>187</v>
      </c>
    </row>
    <row r="98" spans="1:19">
      <c r="A98" s="37"/>
      <c r="B98" s="59" t="s">
        <v>556</v>
      </c>
      <c r="C98" s="59" t="s">
        <v>578</v>
      </c>
      <c r="D98" s="63">
        <v>2</v>
      </c>
      <c r="E98" s="63">
        <v>2</v>
      </c>
      <c r="F98" s="63">
        <v>2</v>
      </c>
      <c r="G98" s="63">
        <v>2</v>
      </c>
      <c r="H98" s="29">
        <f t="shared" si="1"/>
        <v>8</v>
      </c>
      <c r="I98" s="55">
        <v>200</v>
      </c>
      <c r="J98" s="9">
        <f>Tabla13[[#This Row],[CANTIDAD TOTAL]]*Tabla13[[#This Row],[PRECIO UNITARIO ESTIMADO]]</f>
        <v>1600</v>
      </c>
      <c r="K98" s="47"/>
      <c r="L98" s="54"/>
      <c r="M98" s="56"/>
      <c r="N98" s="57"/>
      <c r="S98" s="5" t="s">
        <v>189</v>
      </c>
    </row>
    <row r="99" spans="1:19">
      <c r="A99" s="37"/>
      <c r="B99" s="59" t="s">
        <v>557</v>
      </c>
      <c r="C99" s="59" t="s">
        <v>578</v>
      </c>
      <c r="D99" s="63">
        <v>2</v>
      </c>
      <c r="E99" s="63">
        <v>2</v>
      </c>
      <c r="F99" s="63">
        <v>2</v>
      </c>
      <c r="G99" s="63">
        <v>2</v>
      </c>
      <c r="H99" s="29">
        <f t="shared" si="1"/>
        <v>8</v>
      </c>
      <c r="I99" s="55">
        <v>210</v>
      </c>
      <c r="J99" s="9">
        <f>Tabla13[[#This Row],[CANTIDAD TOTAL]]*Tabla13[[#This Row],[PRECIO UNITARIO ESTIMADO]]</f>
        <v>1680</v>
      </c>
      <c r="K99" s="47"/>
      <c r="L99" s="54"/>
      <c r="M99" s="56"/>
      <c r="N99" s="57"/>
      <c r="S99" s="5" t="s">
        <v>190</v>
      </c>
    </row>
    <row r="100" spans="1:19">
      <c r="A100" s="37"/>
      <c r="B100" s="59" t="s">
        <v>558</v>
      </c>
      <c r="C100" s="59" t="s">
        <v>578</v>
      </c>
      <c r="D100" s="63">
        <v>2</v>
      </c>
      <c r="E100" s="63">
        <v>2</v>
      </c>
      <c r="F100" s="63">
        <v>2</v>
      </c>
      <c r="G100" s="63">
        <v>2</v>
      </c>
      <c r="H100" s="29">
        <f t="shared" si="1"/>
        <v>8</v>
      </c>
      <c r="I100" s="55">
        <v>190</v>
      </c>
      <c r="J100" s="9">
        <f>Tabla13[[#This Row],[CANTIDAD TOTAL]]*Tabla13[[#This Row],[PRECIO UNITARIO ESTIMADO]]</f>
        <v>1520</v>
      </c>
      <c r="K100" s="47"/>
      <c r="L100" s="54"/>
      <c r="M100" s="56"/>
      <c r="N100" s="57"/>
      <c r="S100" s="5" t="s">
        <v>191</v>
      </c>
    </row>
    <row r="101" spans="1:19">
      <c r="A101" s="37"/>
      <c r="B101" s="59" t="s">
        <v>559</v>
      </c>
      <c r="C101" s="59" t="s">
        <v>578</v>
      </c>
      <c r="D101" s="63">
        <v>2</v>
      </c>
      <c r="E101" s="63">
        <v>2</v>
      </c>
      <c r="F101" s="63">
        <v>2</v>
      </c>
      <c r="G101" s="63">
        <v>2</v>
      </c>
      <c r="H101" s="29">
        <f t="shared" si="1"/>
        <v>8</v>
      </c>
      <c r="I101" s="55">
        <v>200</v>
      </c>
      <c r="J101" s="9">
        <f>Tabla13[[#This Row],[CANTIDAD TOTAL]]*Tabla13[[#This Row],[PRECIO UNITARIO ESTIMADO]]</f>
        <v>1600</v>
      </c>
      <c r="K101" s="47"/>
      <c r="L101" s="54"/>
      <c r="M101" s="56"/>
      <c r="N101" s="57"/>
      <c r="S101" s="5" t="s">
        <v>194</v>
      </c>
    </row>
    <row r="102" spans="1:19">
      <c r="A102" s="37"/>
      <c r="B102" s="59" t="s">
        <v>560</v>
      </c>
      <c r="C102" s="59" t="s">
        <v>578</v>
      </c>
      <c r="D102" s="63">
        <v>2</v>
      </c>
      <c r="E102" s="63">
        <v>2</v>
      </c>
      <c r="F102" s="63">
        <v>2</v>
      </c>
      <c r="G102" s="63">
        <v>2</v>
      </c>
      <c r="H102" s="29">
        <f t="shared" si="1"/>
        <v>8</v>
      </c>
      <c r="I102" s="55">
        <v>210</v>
      </c>
      <c r="J102" s="9">
        <f>Tabla13[[#This Row],[CANTIDAD TOTAL]]*Tabla13[[#This Row],[PRECIO UNITARIO ESTIMADO]]</f>
        <v>1680</v>
      </c>
      <c r="K102" s="47"/>
      <c r="L102" s="54"/>
      <c r="M102" s="56"/>
      <c r="N102" s="57"/>
      <c r="S102" s="5" t="s">
        <v>196</v>
      </c>
    </row>
    <row r="103" spans="1:19" s="27" customFormat="1">
      <c r="A103" s="37"/>
      <c r="B103" s="59" t="s">
        <v>561</v>
      </c>
      <c r="C103" s="59" t="s">
        <v>509</v>
      </c>
      <c r="D103" s="63">
        <v>200</v>
      </c>
      <c r="E103" s="63">
        <v>50</v>
      </c>
      <c r="F103" s="63">
        <v>100</v>
      </c>
      <c r="G103" s="63">
        <v>50</v>
      </c>
      <c r="H103" s="29">
        <f t="shared" si="1"/>
        <v>400</v>
      </c>
      <c r="I103" s="55">
        <v>2000</v>
      </c>
      <c r="J103" s="9">
        <f>Tabla13[[#This Row],[CANTIDAD TOTAL]]*Tabla13[[#This Row],[PRECIO UNITARIO ESTIMADO]]</f>
        <v>800000</v>
      </c>
      <c r="K103" s="47"/>
      <c r="L103" s="54"/>
      <c r="M103" s="56"/>
      <c r="N103" s="57"/>
      <c r="S103" s="5"/>
    </row>
    <row r="104" spans="1:19" s="27" customFormat="1">
      <c r="A104" s="37"/>
      <c r="B104" s="59" t="s">
        <v>562</v>
      </c>
      <c r="C104" s="59" t="s">
        <v>509</v>
      </c>
      <c r="D104" s="63">
        <v>200</v>
      </c>
      <c r="E104" s="63">
        <v>50</v>
      </c>
      <c r="F104" s="63">
        <v>100</v>
      </c>
      <c r="G104" s="63">
        <v>50</v>
      </c>
      <c r="H104" s="29">
        <f t="shared" si="1"/>
        <v>400</v>
      </c>
      <c r="I104" s="55">
        <v>2100</v>
      </c>
      <c r="J104" s="9">
        <f>Tabla13[[#This Row],[CANTIDAD TOTAL]]*Tabla13[[#This Row],[PRECIO UNITARIO ESTIMADO]]</f>
        <v>840000</v>
      </c>
      <c r="K104" s="47"/>
      <c r="L104" s="54"/>
      <c r="M104" s="56"/>
      <c r="N104" s="57"/>
      <c r="S104" s="5"/>
    </row>
    <row r="105" spans="1:19" s="27" customFormat="1">
      <c r="A105" s="37"/>
      <c r="B105" s="59" t="s">
        <v>563</v>
      </c>
      <c r="C105" s="59" t="s">
        <v>509</v>
      </c>
      <c r="D105" s="63">
        <v>3</v>
      </c>
      <c r="E105" s="63">
        <v>3</v>
      </c>
      <c r="F105" s="63">
        <v>3</v>
      </c>
      <c r="G105" s="63">
        <v>3</v>
      </c>
      <c r="H105" s="29">
        <f t="shared" si="1"/>
        <v>12</v>
      </c>
      <c r="I105" s="55">
        <v>1800</v>
      </c>
      <c r="J105" s="9">
        <f>Tabla13[[#This Row],[CANTIDAD TOTAL]]*Tabla13[[#This Row],[PRECIO UNITARIO ESTIMADO]]</f>
        <v>21600</v>
      </c>
      <c r="K105" s="47"/>
      <c r="L105" s="54"/>
      <c r="M105" s="56"/>
      <c r="N105" s="57"/>
      <c r="S105" s="5"/>
    </row>
    <row r="106" spans="1:19" s="27" customFormat="1">
      <c r="A106" s="37"/>
      <c r="B106" s="59" t="s">
        <v>564</v>
      </c>
      <c r="C106" s="59" t="s">
        <v>580</v>
      </c>
      <c r="D106" s="63">
        <v>20</v>
      </c>
      <c r="E106" s="63">
        <v>20</v>
      </c>
      <c r="F106" s="63">
        <v>20</v>
      </c>
      <c r="G106" s="63">
        <v>20</v>
      </c>
      <c r="H106" s="29">
        <f t="shared" si="1"/>
        <v>80</v>
      </c>
      <c r="I106" s="55">
        <v>1500</v>
      </c>
      <c r="J106" s="9">
        <f>Tabla13[[#This Row],[CANTIDAD TOTAL]]*Tabla13[[#This Row],[PRECIO UNITARIO ESTIMADO]]</f>
        <v>120000</v>
      </c>
      <c r="K106" s="47"/>
      <c r="L106" s="54"/>
      <c r="M106" s="56"/>
      <c r="N106" s="57"/>
      <c r="S106" s="5"/>
    </row>
    <row r="107" spans="1:19" s="27" customFormat="1">
      <c r="A107" s="37"/>
      <c r="B107" s="59" t="s">
        <v>565</v>
      </c>
      <c r="C107" s="59" t="s">
        <v>581</v>
      </c>
      <c r="D107" s="63">
        <v>12</v>
      </c>
      <c r="E107" s="63">
        <v>12</v>
      </c>
      <c r="F107" s="63">
        <v>12</v>
      </c>
      <c r="G107" s="63">
        <v>12</v>
      </c>
      <c r="H107" s="29">
        <f t="shared" si="1"/>
        <v>48</v>
      </c>
      <c r="I107" s="55">
        <v>90</v>
      </c>
      <c r="J107" s="9">
        <f>Tabla13[[#This Row],[CANTIDAD TOTAL]]*Tabla13[[#This Row],[PRECIO UNITARIO ESTIMADO]]</f>
        <v>4320</v>
      </c>
      <c r="K107" s="47"/>
      <c r="L107" s="54"/>
      <c r="M107" s="56"/>
      <c r="N107" s="57"/>
      <c r="S107" s="5"/>
    </row>
    <row r="108" spans="1:19" s="80" customFormat="1">
      <c r="A108" s="82" t="s">
        <v>492</v>
      </c>
      <c r="B108" s="83" t="s">
        <v>682</v>
      </c>
      <c r="C108" s="83" t="s">
        <v>683</v>
      </c>
      <c r="D108" s="84">
        <v>2</v>
      </c>
      <c r="E108" s="84">
        <v>2</v>
      </c>
      <c r="F108" s="84">
        <v>2</v>
      </c>
      <c r="G108" s="84">
        <v>2</v>
      </c>
      <c r="H108" s="97">
        <f>SUM('PACC - SNCC.F.053 (3)'!$D108:$G108)</f>
        <v>8</v>
      </c>
      <c r="I108" s="85">
        <v>830</v>
      </c>
      <c r="J108" s="98">
        <f>+H108*I108</f>
        <v>6640</v>
      </c>
      <c r="K108" s="87"/>
      <c r="L108" s="88"/>
      <c r="M108" s="86"/>
      <c r="N108" s="89"/>
      <c r="S108" s="5"/>
    </row>
    <row r="109" spans="1:19" s="80" customFormat="1">
      <c r="A109" s="82"/>
      <c r="B109" s="83" t="s">
        <v>685</v>
      </c>
      <c r="C109" s="83" t="s">
        <v>509</v>
      </c>
      <c r="D109" s="84">
        <v>2</v>
      </c>
      <c r="E109" s="84">
        <v>2</v>
      </c>
      <c r="F109" s="84">
        <v>2</v>
      </c>
      <c r="G109" s="84">
        <v>2</v>
      </c>
      <c r="H109" s="97">
        <f>SUM('PACC - SNCC.F.053 (3)'!$D109:$G109)</f>
        <v>8</v>
      </c>
      <c r="I109" s="85">
        <v>20</v>
      </c>
      <c r="J109" s="98">
        <f>+H109*I109</f>
        <v>160</v>
      </c>
      <c r="K109" s="87"/>
      <c r="L109" s="88"/>
      <c r="M109" s="86"/>
      <c r="N109" s="89"/>
      <c r="S109" s="5"/>
    </row>
    <row r="110" spans="1:19" s="80" customFormat="1">
      <c r="A110" s="82"/>
      <c r="B110" s="83" t="s">
        <v>686</v>
      </c>
      <c r="C110" s="83" t="s">
        <v>683</v>
      </c>
      <c r="D110" s="84">
        <v>4</v>
      </c>
      <c r="E110" s="84">
        <v>4</v>
      </c>
      <c r="F110" s="84">
        <v>4</v>
      </c>
      <c r="G110" s="84">
        <v>4</v>
      </c>
      <c r="H110" s="97">
        <f>SUM('PACC - SNCC.F.053 (3)'!$D110:$G110)</f>
        <v>16</v>
      </c>
      <c r="I110" s="85">
        <v>350</v>
      </c>
      <c r="J110" s="98">
        <f>+H110*I110</f>
        <v>5600</v>
      </c>
      <c r="K110" s="87"/>
      <c r="L110" s="88"/>
      <c r="M110" s="86"/>
      <c r="N110" s="89"/>
      <c r="S110" s="5"/>
    </row>
    <row r="111" spans="1:19" s="80" customFormat="1">
      <c r="A111" s="82"/>
      <c r="B111" s="83" t="s">
        <v>687</v>
      </c>
      <c r="C111" s="83" t="s">
        <v>683</v>
      </c>
      <c r="D111" s="84">
        <v>2</v>
      </c>
      <c r="E111" s="84">
        <v>2</v>
      </c>
      <c r="F111" s="84">
        <v>2</v>
      </c>
      <c r="G111" s="84">
        <v>2</v>
      </c>
      <c r="H111" s="97">
        <f>SUM('PACC - SNCC.F.053 (3)'!$D111:$G111)</f>
        <v>8</v>
      </c>
      <c r="I111" s="85">
        <v>150</v>
      </c>
      <c r="J111" s="98">
        <f>+H111*I111</f>
        <v>1200</v>
      </c>
      <c r="K111" s="87"/>
      <c r="L111" s="88"/>
      <c r="M111" s="86"/>
      <c r="N111" s="89"/>
      <c r="S111" s="5"/>
    </row>
    <row r="112" spans="1:19" s="80" customFormat="1">
      <c r="A112" s="82"/>
      <c r="B112" s="83" t="s">
        <v>684</v>
      </c>
      <c r="C112" s="83" t="s">
        <v>509</v>
      </c>
      <c r="D112" s="84">
        <v>20</v>
      </c>
      <c r="E112" s="84">
        <v>10</v>
      </c>
      <c r="F112" s="84">
        <v>10</v>
      </c>
      <c r="G112" s="84">
        <v>10</v>
      </c>
      <c r="H112" s="97">
        <f>SUM('PACC - SNCC.F.053 (3)'!$D112:$G112)</f>
        <v>50</v>
      </c>
      <c r="I112" s="85">
        <v>15</v>
      </c>
      <c r="J112" s="98">
        <f>+H112*I112</f>
        <v>750</v>
      </c>
      <c r="K112" s="87"/>
      <c r="L112" s="88"/>
      <c r="M112" s="86"/>
      <c r="N112" s="89"/>
      <c r="S112" s="5"/>
    </row>
    <row r="113" spans="1:19" s="27" customFormat="1">
      <c r="A113" s="37"/>
      <c r="B113" s="59" t="s">
        <v>566</v>
      </c>
      <c r="C113" s="59" t="s">
        <v>581</v>
      </c>
      <c r="D113" s="63">
        <v>8</v>
      </c>
      <c r="E113" s="63">
        <v>8</v>
      </c>
      <c r="F113" s="63">
        <v>8</v>
      </c>
      <c r="G113" s="63">
        <v>8</v>
      </c>
      <c r="H113" s="29">
        <f t="shared" si="1"/>
        <v>32</v>
      </c>
      <c r="I113" s="55">
        <v>85</v>
      </c>
      <c r="J113" s="9">
        <f>Tabla13[[#This Row],[CANTIDAD TOTAL]]*Tabla13[[#This Row],[PRECIO UNITARIO ESTIMADO]]</f>
        <v>2720</v>
      </c>
      <c r="K113" s="47"/>
      <c r="L113" s="54"/>
      <c r="M113" s="56"/>
      <c r="N113" s="57"/>
      <c r="S113" s="5"/>
    </row>
    <row r="114" spans="1:19">
      <c r="A114" s="90"/>
      <c r="B114" s="83" t="s">
        <v>681</v>
      </c>
      <c r="C114" s="83" t="s">
        <v>509</v>
      </c>
      <c r="D114" s="84">
        <v>10</v>
      </c>
      <c r="E114" s="84">
        <v>5</v>
      </c>
      <c r="F114" s="84">
        <v>10</v>
      </c>
      <c r="G114" s="84">
        <v>5</v>
      </c>
      <c r="H114" s="91">
        <f>SUM('PACC - SNCC.F.053 (3)'!$D114:$G114)</f>
        <v>30</v>
      </c>
      <c r="I114" s="92">
        <v>20</v>
      </c>
      <c r="J114" s="92">
        <f t="shared" ref="J114:J120" si="2">+H114*I114</f>
        <v>600</v>
      </c>
      <c r="K114" s="94"/>
      <c r="L114" s="95"/>
      <c r="M114" s="93"/>
      <c r="N114" s="96"/>
    </row>
    <row r="115" spans="1:19" s="80" customFormat="1">
      <c r="A115" s="90"/>
      <c r="B115" s="83" t="s">
        <v>398</v>
      </c>
      <c r="C115" s="83" t="s">
        <v>509</v>
      </c>
      <c r="D115" s="84">
        <v>100</v>
      </c>
      <c r="E115" s="84">
        <v>100</v>
      </c>
      <c r="F115" s="84">
        <v>100</v>
      </c>
      <c r="G115" s="84">
        <v>100</v>
      </c>
      <c r="H115" s="91">
        <f>SUM('PACC - SNCC.F.053 (3)'!$D115:$G115)</f>
        <v>400</v>
      </c>
      <c r="I115" s="92">
        <v>6</v>
      </c>
      <c r="J115" s="92">
        <f t="shared" si="2"/>
        <v>2400</v>
      </c>
      <c r="K115" s="95"/>
      <c r="L115" s="95"/>
      <c r="M115" s="93"/>
      <c r="N115" s="96"/>
    </row>
    <row r="116" spans="1:19" s="80" customFormat="1">
      <c r="A116" s="90"/>
      <c r="B116" s="83" t="s">
        <v>688</v>
      </c>
      <c r="C116" s="83" t="s">
        <v>509</v>
      </c>
      <c r="D116" s="84">
        <v>24</v>
      </c>
      <c r="E116" s="84">
        <v>24</v>
      </c>
      <c r="F116" s="84">
        <v>24</v>
      </c>
      <c r="G116" s="84">
        <v>24</v>
      </c>
      <c r="H116" s="91">
        <f>SUM('PACC - SNCC.F.053 (3)'!$D116:$G116)</f>
        <v>96</v>
      </c>
      <c r="I116" s="92">
        <v>120</v>
      </c>
      <c r="J116" s="92">
        <f t="shared" si="2"/>
        <v>11520</v>
      </c>
      <c r="K116" s="95"/>
      <c r="L116" s="95"/>
      <c r="M116" s="93"/>
      <c r="N116" s="96"/>
    </row>
    <row r="117" spans="1:19" s="80" customFormat="1">
      <c r="A117" s="90"/>
      <c r="B117" s="83" t="s">
        <v>690</v>
      </c>
      <c r="C117" s="83" t="s">
        <v>509</v>
      </c>
      <c r="D117" s="84">
        <v>24</v>
      </c>
      <c r="E117" s="84">
        <v>24</v>
      </c>
      <c r="F117" s="84">
        <v>24</v>
      </c>
      <c r="G117" s="84">
        <v>24</v>
      </c>
      <c r="H117" s="91">
        <f>SUM('PACC - SNCC.F.053 (3)'!$D117:$G117)</f>
        <v>96</v>
      </c>
      <c r="I117" s="92">
        <v>160</v>
      </c>
      <c r="J117" s="92">
        <f t="shared" si="2"/>
        <v>15360</v>
      </c>
      <c r="K117" s="95"/>
      <c r="L117" s="95"/>
      <c r="M117" s="93"/>
      <c r="N117" s="96"/>
    </row>
    <row r="118" spans="1:19" s="80" customFormat="1">
      <c r="A118" s="90"/>
      <c r="B118" s="83" t="s">
        <v>689</v>
      </c>
      <c r="C118" s="83" t="s">
        <v>509</v>
      </c>
      <c r="D118" s="84">
        <v>24</v>
      </c>
      <c r="E118" s="84">
        <v>24</v>
      </c>
      <c r="F118" s="84">
        <v>24</v>
      </c>
      <c r="G118" s="84">
        <v>24</v>
      </c>
      <c r="H118" s="91">
        <f>SUM('PACC - SNCC.F.053 (3)'!$D118:$G118)</f>
        <v>96</v>
      </c>
      <c r="I118" s="92">
        <v>150</v>
      </c>
      <c r="J118" s="92">
        <f t="shared" si="2"/>
        <v>14400</v>
      </c>
      <c r="K118" s="93"/>
      <c r="L118" s="94"/>
      <c r="M118" s="93"/>
      <c r="N118" s="93"/>
      <c r="O118" s="96"/>
    </row>
    <row r="119" spans="1:19" s="80" customFormat="1">
      <c r="A119" s="90"/>
      <c r="B119" s="83" t="s">
        <v>691</v>
      </c>
      <c r="C119" s="83" t="s">
        <v>509</v>
      </c>
      <c r="D119" s="84">
        <v>24</v>
      </c>
      <c r="E119" s="84">
        <v>24</v>
      </c>
      <c r="F119" s="84">
        <v>24</v>
      </c>
      <c r="G119" s="84">
        <v>24</v>
      </c>
      <c r="H119" s="91">
        <f>SUM('PACC - SNCC.F.053 (3)'!$D119:$G119)</f>
        <v>96</v>
      </c>
      <c r="I119" s="92">
        <v>230</v>
      </c>
      <c r="J119" s="92">
        <f t="shared" si="2"/>
        <v>22080</v>
      </c>
      <c r="K119" s="93"/>
      <c r="L119" s="94"/>
      <c r="M119" s="93"/>
      <c r="N119" s="93"/>
      <c r="O119" s="96"/>
    </row>
    <row r="120" spans="1:19" s="80" customFormat="1">
      <c r="A120" s="90"/>
      <c r="B120" s="83" t="s">
        <v>692</v>
      </c>
      <c r="C120" s="83" t="s">
        <v>683</v>
      </c>
      <c r="D120" s="84">
        <v>4</v>
      </c>
      <c r="E120" s="84">
        <v>4</v>
      </c>
      <c r="F120" s="84">
        <v>4</v>
      </c>
      <c r="G120" s="84">
        <v>4</v>
      </c>
      <c r="H120" s="91">
        <f>SUM('PACC - SNCC.F.053 (3)'!$D120:$G120)</f>
        <v>16</v>
      </c>
      <c r="I120" s="92">
        <v>500</v>
      </c>
      <c r="J120" s="92">
        <f t="shared" si="2"/>
        <v>8000</v>
      </c>
      <c r="K120" s="93"/>
      <c r="L120" s="94"/>
      <c r="M120" s="93"/>
      <c r="N120" s="93"/>
      <c r="O120" s="96"/>
    </row>
    <row r="121" spans="1:19" s="80" customFormat="1">
      <c r="A121" s="90"/>
      <c r="B121" s="83"/>
      <c r="C121" s="83"/>
      <c r="D121" s="84"/>
      <c r="E121" s="84"/>
      <c r="F121" s="84"/>
      <c r="G121" s="84"/>
      <c r="H121"/>
      <c r="I121"/>
      <c r="J121"/>
      <c r="K121" s="93"/>
      <c r="L121" s="94"/>
      <c r="M121" s="93"/>
      <c r="N121" s="93"/>
      <c r="O121" s="96"/>
    </row>
    <row r="122" spans="1:19" s="80" customFormat="1">
      <c r="A122" s="90"/>
      <c r="B122" s="83"/>
      <c r="C122" s="83"/>
      <c r="D122" s="84"/>
      <c r="E122" s="84"/>
      <c r="F122" s="84"/>
      <c r="G122" s="84"/>
      <c r="H122"/>
      <c r="I122"/>
      <c r="J122"/>
      <c r="K122" s="93"/>
      <c r="L122" s="94"/>
      <c r="M122" s="93"/>
      <c r="N122" s="93"/>
      <c r="O122" s="96"/>
    </row>
    <row r="123" spans="1:19">
      <c r="A123" s="36"/>
      <c r="B123" s="31"/>
      <c r="C123" s="31"/>
      <c r="D123" s="31"/>
      <c r="E123" s="31"/>
      <c r="F123" s="31"/>
      <c r="G123" s="31"/>
      <c r="H123" s="44"/>
      <c r="I123" s="31"/>
      <c r="J123" s="45"/>
      <c r="K123" s="31"/>
      <c r="L123" s="31"/>
      <c r="M123" s="31"/>
      <c r="N123" s="31"/>
      <c r="O123" s="31"/>
    </row>
    <row r="124" spans="1:19">
      <c r="A124" s="36" t="s">
        <v>648</v>
      </c>
      <c r="B124" s="39" t="s">
        <v>643</v>
      </c>
      <c r="C124" s="31"/>
      <c r="D124" s="31"/>
      <c r="E124" s="31"/>
      <c r="F124" s="31"/>
      <c r="G124" s="31"/>
      <c r="H124" s="44"/>
      <c r="I124" s="31"/>
      <c r="J124" s="45"/>
      <c r="K124" s="31"/>
      <c r="L124" s="31"/>
      <c r="M124" s="31"/>
      <c r="N124" s="31"/>
      <c r="O124" s="31"/>
    </row>
    <row r="125" spans="1:19">
      <c r="A125" s="36"/>
      <c r="B125" s="39" t="s">
        <v>644</v>
      </c>
      <c r="C125" s="31"/>
      <c r="D125" s="31"/>
      <c r="E125" s="31"/>
      <c r="F125" s="31"/>
      <c r="G125" s="31"/>
      <c r="H125" s="44"/>
      <c r="I125" s="31"/>
      <c r="J125" s="45"/>
      <c r="K125" s="48">
        <v>160000</v>
      </c>
      <c r="L125" s="39"/>
      <c r="M125" s="31" t="s">
        <v>388</v>
      </c>
      <c r="N125" s="31"/>
      <c r="O125" s="31"/>
    </row>
    <row r="126" spans="1:19">
      <c r="A126" s="36"/>
      <c r="B126" s="31" t="s">
        <v>590</v>
      </c>
      <c r="C126" s="31" t="s">
        <v>381</v>
      </c>
      <c r="D126" s="31">
        <v>1</v>
      </c>
      <c r="E126" s="31">
        <v>1</v>
      </c>
      <c r="F126" s="31">
        <v>1</v>
      </c>
      <c r="G126" s="31">
        <v>1</v>
      </c>
      <c r="H126" s="100">
        <f>D126+E126+F126+G126</f>
        <v>4</v>
      </c>
      <c r="I126" s="69">
        <v>200</v>
      </c>
      <c r="J126" s="45">
        <f>H126*I126</f>
        <v>800</v>
      </c>
      <c r="K126" s="31"/>
      <c r="L126" s="31"/>
      <c r="M126" s="31"/>
      <c r="N126" s="31"/>
      <c r="O126" s="31"/>
    </row>
    <row r="127" spans="1:19">
      <c r="A127" s="36"/>
      <c r="B127" s="31" t="s">
        <v>591</v>
      </c>
      <c r="C127" s="31" t="s">
        <v>509</v>
      </c>
      <c r="D127" s="31">
        <v>15</v>
      </c>
      <c r="E127" s="31">
        <v>15</v>
      </c>
      <c r="F127" s="31">
        <v>15</v>
      </c>
      <c r="G127" s="31">
        <v>15</v>
      </c>
      <c r="H127" s="100">
        <f t="shared" ref="H127:H181" si="3">D127+E127+F127+G127</f>
        <v>60</v>
      </c>
      <c r="I127" s="69">
        <v>65</v>
      </c>
      <c r="J127" s="45">
        <f t="shared" ref="J127:J181" si="4">H127*I127</f>
        <v>3900</v>
      </c>
      <c r="K127" s="31"/>
      <c r="L127" s="31"/>
      <c r="M127" s="31"/>
      <c r="N127" s="31"/>
      <c r="O127" s="31"/>
    </row>
    <row r="128" spans="1:19">
      <c r="A128" s="36"/>
      <c r="B128" s="31" t="s">
        <v>592</v>
      </c>
      <c r="C128" s="31" t="s">
        <v>509</v>
      </c>
      <c r="D128" s="31">
        <v>10</v>
      </c>
      <c r="E128" s="31">
        <v>10</v>
      </c>
      <c r="F128" s="31">
        <v>10</v>
      </c>
      <c r="G128" s="31">
        <v>10</v>
      </c>
      <c r="H128" s="100">
        <f t="shared" si="3"/>
        <v>40</v>
      </c>
      <c r="I128" s="70">
        <v>160</v>
      </c>
      <c r="J128" s="45">
        <f t="shared" si="4"/>
        <v>6400</v>
      </c>
      <c r="K128" s="31"/>
      <c r="L128" s="31"/>
      <c r="M128" s="31"/>
      <c r="N128" s="31"/>
      <c r="O128" s="31"/>
    </row>
    <row r="129" spans="1:15">
      <c r="A129" s="36"/>
      <c r="B129" s="31" t="s">
        <v>593</v>
      </c>
      <c r="C129" s="31" t="s">
        <v>509</v>
      </c>
      <c r="D129" s="31">
        <v>5</v>
      </c>
      <c r="E129" s="31">
        <v>5</v>
      </c>
      <c r="F129" s="31">
        <v>5</v>
      </c>
      <c r="G129" s="31">
        <v>5</v>
      </c>
      <c r="H129" s="100">
        <f t="shared" si="3"/>
        <v>20</v>
      </c>
      <c r="I129" s="70">
        <v>160</v>
      </c>
      <c r="J129" s="45">
        <f t="shared" si="4"/>
        <v>3200</v>
      </c>
      <c r="K129" s="31"/>
      <c r="L129" s="31"/>
      <c r="M129" s="31"/>
      <c r="N129" s="31"/>
      <c r="O129" s="31"/>
    </row>
    <row r="130" spans="1:15">
      <c r="A130" s="36"/>
      <c r="B130" s="31" t="s">
        <v>594</v>
      </c>
      <c r="C130" s="31" t="s">
        <v>509</v>
      </c>
      <c r="D130" s="31">
        <v>15</v>
      </c>
      <c r="E130" s="31">
        <v>15</v>
      </c>
      <c r="F130" s="31">
        <v>15</v>
      </c>
      <c r="G130" s="31">
        <v>15</v>
      </c>
      <c r="H130" s="100">
        <f t="shared" si="3"/>
        <v>60</v>
      </c>
      <c r="I130" s="70">
        <v>150</v>
      </c>
      <c r="J130" s="45">
        <f t="shared" si="4"/>
        <v>9000</v>
      </c>
      <c r="K130" s="31"/>
      <c r="L130" s="31"/>
      <c r="M130" s="31"/>
      <c r="N130" s="31"/>
      <c r="O130" s="31"/>
    </row>
    <row r="131" spans="1:15">
      <c r="A131" s="36"/>
      <c r="B131" s="31" t="s">
        <v>595</v>
      </c>
      <c r="C131" s="31" t="s">
        <v>509</v>
      </c>
      <c r="D131" s="31">
        <v>20</v>
      </c>
      <c r="E131" s="31">
        <v>20</v>
      </c>
      <c r="F131" s="31">
        <v>20</v>
      </c>
      <c r="G131" s="31">
        <v>20</v>
      </c>
      <c r="H131" s="100">
        <f t="shared" si="3"/>
        <v>80</v>
      </c>
      <c r="I131" s="70">
        <v>300</v>
      </c>
      <c r="J131" s="45">
        <f t="shared" si="4"/>
        <v>24000</v>
      </c>
      <c r="K131" s="31"/>
      <c r="L131" s="31"/>
      <c r="M131" s="31"/>
      <c r="N131" s="31"/>
      <c r="O131" s="31"/>
    </row>
    <row r="132" spans="1:15">
      <c r="A132" s="36"/>
      <c r="B132" s="31" t="s">
        <v>596</v>
      </c>
      <c r="C132" s="31" t="s">
        <v>509</v>
      </c>
      <c r="D132" s="31">
        <v>5</v>
      </c>
      <c r="E132" s="31">
        <v>5</v>
      </c>
      <c r="F132" s="31">
        <v>5</v>
      </c>
      <c r="G132" s="31">
        <v>5</v>
      </c>
      <c r="H132" s="100">
        <f t="shared" si="3"/>
        <v>20</v>
      </c>
      <c r="I132" s="70">
        <v>450</v>
      </c>
      <c r="J132" s="45">
        <f t="shared" si="4"/>
        <v>9000</v>
      </c>
      <c r="K132" s="62"/>
      <c r="L132" s="31"/>
      <c r="M132" s="31"/>
      <c r="N132" s="31"/>
      <c r="O132" s="31"/>
    </row>
    <row r="133" spans="1:15">
      <c r="A133" s="36"/>
      <c r="B133" s="31" t="s">
        <v>597</v>
      </c>
      <c r="C133" s="31" t="s">
        <v>509</v>
      </c>
      <c r="D133" s="31">
        <v>5</v>
      </c>
      <c r="E133" s="31">
        <v>5</v>
      </c>
      <c r="F133" s="31">
        <v>5</v>
      </c>
      <c r="G133" s="31">
        <v>5</v>
      </c>
      <c r="H133" s="100">
        <f t="shared" si="3"/>
        <v>20</v>
      </c>
      <c r="I133" s="70">
        <v>130</v>
      </c>
      <c r="J133" s="45">
        <f t="shared" si="4"/>
        <v>2600</v>
      </c>
      <c r="K133" s="31"/>
      <c r="L133" s="31"/>
      <c r="M133" s="31"/>
      <c r="N133" s="31"/>
      <c r="O133" s="31"/>
    </row>
    <row r="134" spans="1:15">
      <c r="A134" s="36"/>
      <c r="B134" s="31" t="s">
        <v>598</v>
      </c>
      <c r="C134" s="31" t="s">
        <v>509</v>
      </c>
      <c r="D134" s="31">
        <v>5</v>
      </c>
      <c r="E134" s="31">
        <v>5</v>
      </c>
      <c r="F134" s="31">
        <v>5</v>
      </c>
      <c r="G134" s="31">
        <v>5</v>
      </c>
      <c r="H134" s="100">
        <f t="shared" si="3"/>
        <v>20</v>
      </c>
      <c r="I134" s="70">
        <v>152</v>
      </c>
      <c r="J134" s="45">
        <f t="shared" si="4"/>
        <v>3040</v>
      </c>
      <c r="K134" s="31"/>
      <c r="L134" s="31"/>
      <c r="M134" s="31"/>
      <c r="N134" s="31"/>
      <c r="O134" s="31"/>
    </row>
    <row r="135" spans="1:15">
      <c r="A135" s="36"/>
      <c r="B135" s="31" t="s">
        <v>599</v>
      </c>
      <c r="C135" s="31" t="s">
        <v>509</v>
      </c>
      <c r="D135" s="31">
        <v>5</v>
      </c>
      <c r="E135" s="31">
        <v>5</v>
      </c>
      <c r="F135" s="31">
        <v>5</v>
      </c>
      <c r="G135" s="31">
        <v>5</v>
      </c>
      <c r="H135" s="100">
        <f t="shared" si="3"/>
        <v>20</v>
      </c>
      <c r="I135" s="70">
        <v>250</v>
      </c>
      <c r="J135" s="45">
        <f t="shared" si="4"/>
        <v>5000</v>
      </c>
      <c r="K135" s="31"/>
      <c r="L135" s="31"/>
      <c r="M135" s="31"/>
      <c r="N135" s="31"/>
      <c r="O135" s="31"/>
    </row>
    <row r="136" spans="1:15">
      <c r="A136" s="36"/>
      <c r="B136" s="31" t="s">
        <v>600</v>
      </c>
      <c r="C136" s="31" t="s">
        <v>509</v>
      </c>
      <c r="D136" s="31">
        <v>8</v>
      </c>
      <c r="E136" s="31">
        <v>8</v>
      </c>
      <c r="F136" s="31">
        <v>8</v>
      </c>
      <c r="G136" s="31">
        <v>8</v>
      </c>
      <c r="H136" s="100">
        <f t="shared" si="3"/>
        <v>32</v>
      </c>
      <c r="I136" s="70">
        <v>260</v>
      </c>
      <c r="J136" s="45">
        <f t="shared" si="4"/>
        <v>8320</v>
      </c>
      <c r="K136" s="31"/>
      <c r="L136" s="31"/>
      <c r="M136" s="31"/>
      <c r="N136" s="31"/>
      <c r="O136" s="31"/>
    </row>
    <row r="137" spans="1:15">
      <c r="A137" s="36"/>
      <c r="B137" s="31" t="s">
        <v>601</v>
      </c>
      <c r="C137" s="31" t="s">
        <v>509</v>
      </c>
      <c r="D137" s="31">
        <v>5</v>
      </c>
      <c r="E137" s="31">
        <v>5</v>
      </c>
      <c r="F137" s="31">
        <v>5</v>
      </c>
      <c r="G137" s="31">
        <v>5</v>
      </c>
      <c r="H137" s="100">
        <f t="shared" si="3"/>
        <v>20</v>
      </c>
      <c r="I137" s="70">
        <v>85</v>
      </c>
      <c r="J137" s="45">
        <f t="shared" si="4"/>
        <v>1700</v>
      </c>
      <c r="K137" s="31"/>
      <c r="L137" s="31"/>
      <c r="M137" s="31"/>
      <c r="N137" s="31"/>
      <c r="O137" s="31"/>
    </row>
    <row r="138" spans="1:15">
      <c r="A138" s="36"/>
      <c r="B138" s="31" t="s">
        <v>602</v>
      </c>
      <c r="C138" s="31" t="s">
        <v>509</v>
      </c>
      <c r="D138" s="31">
        <v>10</v>
      </c>
      <c r="E138" s="31">
        <v>10</v>
      </c>
      <c r="F138" s="31">
        <v>10</v>
      </c>
      <c r="G138" s="31">
        <v>10</v>
      </c>
      <c r="H138" s="100">
        <f t="shared" si="3"/>
        <v>40</v>
      </c>
      <c r="I138" s="70">
        <v>74</v>
      </c>
      <c r="J138" s="45">
        <f t="shared" si="4"/>
        <v>2960</v>
      </c>
      <c r="K138" s="31"/>
      <c r="L138" s="31"/>
      <c r="M138" s="31"/>
      <c r="N138" s="31"/>
      <c r="O138" s="31"/>
    </row>
    <row r="139" spans="1:15">
      <c r="A139" s="36"/>
      <c r="B139" s="31" t="s">
        <v>603</v>
      </c>
      <c r="C139" s="31" t="s">
        <v>509</v>
      </c>
      <c r="D139" s="31">
        <v>5</v>
      </c>
      <c r="E139" s="31">
        <v>5</v>
      </c>
      <c r="F139" s="31">
        <v>5</v>
      </c>
      <c r="G139" s="31">
        <v>5</v>
      </c>
      <c r="H139" s="100">
        <f t="shared" si="3"/>
        <v>20</v>
      </c>
      <c r="I139" s="70">
        <v>10</v>
      </c>
      <c r="J139" s="45">
        <f t="shared" si="4"/>
        <v>200</v>
      </c>
      <c r="K139" s="31"/>
      <c r="L139" s="31"/>
      <c r="M139" s="31"/>
      <c r="N139" s="31"/>
      <c r="O139" s="31"/>
    </row>
    <row r="140" spans="1:15">
      <c r="A140" s="35"/>
      <c r="B140" s="30" t="s">
        <v>604</v>
      </c>
      <c r="C140" s="30" t="s">
        <v>509</v>
      </c>
      <c r="D140" s="30">
        <v>5</v>
      </c>
      <c r="E140" s="30">
        <v>5</v>
      </c>
      <c r="F140" s="30">
        <v>5</v>
      </c>
      <c r="G140" s="30">
        <v>5</v>
      </c>
      <c r="H140" s="100">
        <f t="shared" si="3"/>
        <v>20</v>
      </c>
      <c r="I140" s="70">
        <v>40</v>
      </c>
      <c r="J140" s="45">
        <f t="shared" si="4"/>
        <v>800</v>
      </c>
      <c r="K140" s="30"/>
      <c r="L140" s="30"/>
      <c r="M140" s="30"/>
      <c r="N140" s="30"/>
      <c r="O140" s="30"/>
    </row>
    <row r="141" spans="1:15">
      <c r="A141" s="35"/>
      <c r="B141" s="30" t="s">
        <v>640</v>
      </c>
      <c r="C141" s="30" t="s">
        <v>642</v>
      </c>
      <c r="D141" s="30">
        <v>2</v>
      </c>
      <c r="E141" s="30"/>
      <c r="F141" s="30"/>
      <c r="G141" s="30"/>
      <c r="H141" s="100">
        <f t="shared" si="3"/>
        <v>2</v>
      </c>
      <c r="I141" s="70">
        <v>4100</v>
      </c>
      <c r="J141" s="45">
        <f t="shared" si="4"/>
        <v>8200</v>
      </c>
      <c r="K141" s="30"/>
      <c r="L141" s="30"/>
      <c r="M141" s="30"/>
      <c r="N141" s="30"/>
      <c r="O141" s="30"/>
    </row>
    <row r="142" spans="1:15">
      <c r="A142" s="35"/>
      <c r="B142" s="30" t="s">
        <v>641</v>
      </c>
      <c r="C142" s="30" t="s">
        <v>642</v>
      </c>
      <c r="D142" s="30">
        <v>8</v>
      </c>
      <c r="E142" s="30"/>
      <c r="F142" s="30"/>
      <c r="G142" s="30"/>
      <c r="H142" s="100">
        <f t="shared" si="3"/>
        <v>8</v>
      </c>
      <c r="I142" s="70">
        <v>3100</v>
      </c>
      <c r="J142" s="45">
        <f t="shared" si="4"/>
        <v>24800</v>
      </c>
      <c r="K142" s="30"/>
      <c r="L142" s="30"/>
      <c r="M142" s="30"/>
      <c r="N142" s="30"/>
      <c r="O142" s="30"/>
    </row>
    <row r="143" spans="1:15">
      <c r="A143" s="35"/>
      <c r="B143" s="30" t="s">
        <v>694</v>
      </c>
      <c r="C143" s="30" t="s">
        <v>642</v>
      </c>
      <c r="D143" s="30">
        <v>4</v>
      </c>
      <c r="E143" s="30"/>
      <c r="F143" s="30"/>
      <c r="G143" s="30"/>
      <c r="H143" s="100">
        <f t="shared" si="3"/>
        <v>4</v>
      </c>
      <c r="I143" s="70">
        <v>3050</v>
      </c>
      <c r="J143" s="45">
        <f t="shared" si="4"/>
        <v>12200</v>
      </c>
      <c r="K143" s="30"/>
      <c r="L143" s="30"/>
      <c r="M143" s="30"/>
      <c r="N143" s="30"/>
      <c r="O143" s="30"/>
    </row>
    <row r="144" spans="1:15">
      <c r="A144" s="35"/>
      <c r="B144" s="30" t="s">
        <v>695</v>
      </c>
      <c r="C144" s="30" t="s">
        <v>642</v>
      </c>
      <c r="D144" s="30">
        <v>2</v>
      </c>
      <c r="E144" s="30">
        <v>2</v>
      </c>
      <c r="F144" s="30">
        <v>2</v>
      </c>
      <c r="G144" s="30">
        <v>2</v>
      </c>
      <c r="H144" s="100">
        <f t="shared" si="3"/>
        <v>8</v>
      </c>
      <c r="I144" s="70">
        <v>3050</v>
      </c>
      <c r="J144" s="45">
        <f t="shared" si="4"/>
        <v>24400</v>
      </c>
      <c r="K144" s="30"/>
      <c r="L144" s="30"/>
      <c r="M144" s="30"/>
      <c r="N144" s="30"/>
      <c r="O144" s="30"/>
    </row>
    <row r="145" spans="1:15" s="81" customFormat="1">
      <c r="A145" s="35"/>
      <c r="B145" s="30" t="s">
        <v>696</v>
      </c>
      <c r="C145" s="30" t="s">
        <v>642</v>
      </c>
      <c r="D145" s="30">
        <v>2</v>
      </c>
      <c r="E145" s="30">
        <v>2</v>
      </c>
      <c r="F145" s="30">
        <v>2</v>
      </c>
      <c r="G145" s="30">
        <v>2</v>
      </c>
      <c r="H145" s="100">
        <v>8</v>
      </c>
      <c r="I145" s="70">
        <v>3050</v>
      </c>
      <c r="J145" s="102" t="s">
        <v>724</v>
      </c>
      <c r="K145" s="30"/>
      <c r="L145" s="30"/>
      <c r="M145" s="30"/>
      <c r="N145" s="30"/>
      <c r="O145" s="30"/>
    </row>
    <row r="146" spans="1:15" s="81" customFormat="1">
      <c r="A146" s="35"/>
      <c r="B146" s="30" t="s">
        <v>697</v>
      </c>
      <c r="C146" s="30" t="s">
        <v>642</v>
      </c>
      <c r="D146" s="30"/>
      <c r="E146" s="30"/>
      <c r="F146" s="30"/>
      <c r="G146" s="30"/>
      <c r="H146" s="100"/>
      <c r="I146" s="70"/>
      <c r="J146" s="45"/>
      <c r="K146" s="30"/>
      <c r="L146" s="30"/>
      <c r="M146" s="30"/>
      <c r="N146" s="30"/>
      <c r="O146" s="30"/>
    </row>
    <row r="147" spans="1:15">
      <c r="A147" s="35"/>
      <c r="B147" s="38"/>
      <c r="C147" s="30"/>
      <c r="D147" s="30"/>
      <c r="E147" s="30"/>
      <c r="F147" s="30"/>
      <c r="G147" s="30"/>
      <c r="H147" s="100"/>
      <c r="I147" s="70"/>
      <c r="J147" s="45"/>
      <c r="K147" s="38"/>
      <c r="L147" s="30"/>
      <c r="M147" s="30"/>
      <c r="N147" s="30"/>
      <c r="O147" s="30"/>
    </row>
    <row r="148" spans="1:15">
      <c r="A148" s="35"/>
      <c r="B148" s="38" t="s">
        <v>650</v>
      </c>
      <c r="C148" s="30"/>
      <c r="D148" s="30"/>
      <c r="E148" s="30"/>
      <c r="F148" s="30"/>
      <c r="G148" s="30"/>
      <c r="H148" s="100"/>
      <c r="I148" s="70"/>
      <c r="J148" s="45"/>
      <c r="K148" s="78">
        <v>233500</v>
      </c>
      <c r="L148" s="38"/>
      <c r="M148" s="30" t="s">
        <v>388</v>
      </c>
      <c r="N148" s="30"/>
      <c r="O148" s="30"/>
    </row>
    <row r="149" spans="1:15">
      <c r="A149" s="35"/>
      <c r="B149" s="30"/>
      <c r="C149" s="30"/>
      <c r="D149" s="30"/>
      <c r="E149" s="30"/>
      <c r="F149" s="30"/>
      <c r="G149" s="30"/>
      <c r="H149" s="100"/>
      <c r="I149" s="70"/>
      <c r="J149" s="45"/>
      <c r="K149" s="30"/>
      <c r="L149" s="30"/>
      <c r="M149" s="30"/>
      <c r="N149" s="30"/>
      <c r="O149" s="30"/>
    </row>
    <row r="150" spans="1:15">
      <c r="A150" s="35"/>
      <c r="B150" s="30" t="s">
        <v>651</v>
      </c>
      <c r="C150" s="30" t="s">
        <v>509</v>
      </c>
      <c r="D150" s="30"/>
      <c r="E150" s="30">
        <v>10</v>
      </c>
      <c r="F150" s="30"/>
      <c r="G150" s="30"/>
      <c r="H150" s="100">
        <f t="shared" si="3"/>
        <v>10</v>
      </c>
      <c r="I150" s="70">
        <v>3500</v>
      </c>
      <c r="J150" s="45">
        <f t="shared" si="4"/>
        <v>35000</v>
      </c>
      <c r="K150" s="30"/>
      <c r="L150" s="30"/>
      <c r="M150" s="30"/>
      <c r="N150" s="30"/>
      <c r="O150" s="30"/>
    </row>
    <row r="151" spans="1:15">
      <c r="A151" s="35"/>
      <c r="B151" s="30" t="s">
        <v>652</v>
      </c>
      <c r="C151" s="30" t="s">
        <v>509</v>
      </c>
      <c r="D151" s="30"/>
      <c r="E151" s="30">
        <v>16</v>
      </c>
      <c r="F151" s="30"/>
      <c r="G151" s="30"/>
      <c r="H151" s="100">
        <f t="shared" si="3"/>
        <v>16</v>
      </c>
      <c r="I151" s="70">
        <v>2500</v>
      </c>
      <c r="J151" s="45">
        <f t="shared" si="4"/>
        <v>40000</v>
      </c>
      <c r="K151" s="30"/>
      <c r="L151" s="30"/>
      <c r="M151" s="30"/>
      <c r="N151" s="30"/>
      <c r="O151" s="30"/>
    </row>
    <row r="152" spans="1:15">
      <c r="A152" s="35"/>
      <c r="B152" s="30" t="s">
        <v>653</v>
      </c>
      <c r="C152" s="30" t="s">
        <v>509</v>
      </c>
      <c r="D152" s="30"/>
      <c r="E152" s="30">
        <v>4</v>
      </c>
      <c r="F152" s="30"/>
      <c r="G152" s="30"/>
      <c r="H152" s="100">
        <f t="shared" si="3"/>
        <v>4</v>
      </c>
      <c r="I152" s="70">
        <v>3000</v>
      </c>
      <c r="J152" s="45">
        <f t="shared" si="4"/>
        <v>12000</v>
      </c>
      <c r="K152" s="30"/>
      <c r="L152" s="30"/>
      <c r="M152" s="30"/>
      <c r="N152" s="30"/>
      <c r="O152" s="30"/>
    </row>
    <row r="153" spans="1:15">
      <c r="A153" s="35"/>
      <c r="B153" s="30" t="s">
        <v>654</v>
      </c>
      <c r="C153" s="30" t="s">
        <v>509</v>
      </c>
      <c r="D153" s="30"/>
      <c r="E153" s="30">
        <v>400</v>
      </c>
      <c r="F153" s="30"/>
      <c r="G153" s="30"/>
      <c r="H153" s="100">
        <f t="shared" si="3"/>
        <v>400</v>
      </c>
      <c r="I153" s="70">
        <v>200</v>
      </c>
      <c r="J153" s="45">
        <f t="shared" si="4"/>
        <v>80000</v>
      </c>
      <c r="K153" s="30"/>
      <c r="L153" s="30"/>
      <c r="M153" s="30"/>
      <c r="N153" s="30"/>
      <c r="O153" s="30"/>
    </row>
    <row r="154" spans="1:15">
      <c r="A154" s="35"/>
      <c r="B154" s="30" t="s">
        <v>655</v>
      </c>
      <c r="C154" s="30" t="s">
        <v>509</v>
      </c>
      <c r="D154" s="30"/>
      <c r="E154" s="30">
        <v>400</v>
      </c>
      <c r="F154" s="30"/>
      <c r="G154" s="30"/>
      <c r="H154" s="100">
        <f t="shared" si="3"/>
        <v>400</v>
      </c>
      <c r="I154" s="70">
        <v>150</v>
      </c>
      <c r="J154" s="45">
        <f t="shared" si="4"/>
        <v>60000</v>
      </c>
      <c r="K154" s="30"/>
      <c r="L154" s="30"/>
      <c r="M154" s="30"/>
      <c r="N154" s="30"/>
      <c r="O154" s="30"/>
    </row>
    <row r="155" spans="1:15">
      <c r="A155" s="35"/>
      <c r="B155" s="30"/>
      <c r="C155" s="30"/>
      <c r="D155" s="30"/>
      <c r="E155" s="30"/>
      <c r="F155" s="30"/>
      <c r="G155" s="30"/>
      <c r="H155" s="100">
        <f t="shared" si="3"/>
        <v>0</v>
      </c>
      <c r="I155" s="70"/>
      <c r="J155" s="45"/>
      <c r="K155" s="30"/>
      <c r="L155" s="30"/>
      <c r="M155" s="30"/>
      <c r="N155" s="30"/>
      <c r="O155" s="30"/>
    </row>
    <row r="156" spans="1:15">
      <c r="A156" s="35"/>
      <c r="B156" s="30"/>
      <c r="C156" s="30"/>
      <c r="D156" s="30"/>
      <c r="E156" s="30"/>
      <c r="F156" s="30"/>
      <c r="G156" s="30"/>
      <c r="H156" s="100">
        <f t="shared" si="3"/>
        <v>0</v>
      </c>
      <c r="I156" s="70"/>
      <c r="J156" s="45"/>
      <c r="K156" s="30"/>
      <c r="L156" s="30"/>
      <c r="M156" s="30"/>
      <c r="N156" s="30"/>
      <c r="O156" s="30"/>
    </row>
    <row r="157" spans="1:15">
      <c r="A157" s="35"/>
      <c r="B157" s="30"/>
      <c r="C157" s="30"/>
      <c r="D157" s="30"/>
      <c r="E157" s="30"/>
      <c r="F157" s="30"/>
      <c r="G157" s="30"/>
      <c r="H157" s="100">
        <f t="shared" si="3"/>
        <v>0</v>
      </c>
      <c r="I157" s="70"/>
      <c r="J157" s="45"/>
      <c r="K157" s="38"/>
      <c r="L157" s="30"/>
      <c r="M157" s="30"/>
      <c r="N157" s="30"/>
      <c r="O157" s="30"/>
    </row>
    <row r="158" spans="1:15">
      <c r="A158" s="35" t="s">
        <v>648</v>
      </c>
      <c r="B158" s="38" t="s">
        <v>649</v>
      </c>
      <c r="C158" s="30"/>
      <c r="D158" s="30"/>
      <c r="E158" s="30"/>
      <c r="F158" s="30"/>
      <c r="G158" s="30"/>
      <c r="H158" s="100">
        <f t="shared" si="3"/>
        <v>0</v>
      </c>
      <c r="I158" s="70"/>
      <c r="J158" s="45"/>
      <c r="K158" s="78">
        <v>1000000</v>
      </c>
      <c r="L158" s="38"/>
      <c r="M158" s="30" t="s">
        <v>388</v>
      </c>
      <c r="N158" s="30"/>
      <c r="O158" s="30"/>
    </row>
    <row r="159" spans="1:15">
      <c r="A159" s="35"/>
      <c r="B159" s="30"/>
      <c r="C159" s="30"/>
      <c r="D159" s="30"/>
      <c r="E159" s="30"/>
      <c r="F159" s="30"/>
      <c r="G159" s="30"/>
      <c r="H159" s="100">
        <f t="shared" si="3"/>
        <v>0</v>
      </c>
      <c r="I159" s="70"/>
      <c r="J159" s="45"/>
      <c r="K159" s="30"/>
      <c r="L159" s="30"/>
      <c r="M159" s="30"/>
      <c r="N159" s="30"/>
      <c r="O159" s="30"/>
    </row>
    <row r="160" spans="1:15">
      <c r="A160" s="35"/>
      <c r="B160" s="30" t="s">
        <v>625</v>
      </c>
      <c r="C160" s="30" t="s">
        <v>509</v>
      </c>
      <c r="D160" s="30">
        <v>10</v>
      </c>
      <c r="E160" s="30"/>
      <c r="F160" s="30"/>
      <c r="G160" s="30"/>
      <c r="H160" s="100">
        <f t="shared" si="3"/>
        <v>10</v>
      </c>
      <c r="I160" s="70">
        <v>800</v>
      </c>
      <c r="J160" s="45">
        <f t="shared" si="4"/>
        <v>8000</v>
      </c>
      <c r="K160" s="30"/>
      <c r="L160" s="30"/>
      <c r="M160" s="30"/>
      <c r="N160" s="30"/>
      <c r="O160" s="30"/>
    </row>
    <row r="161" spans="1:15">
      <c r="A161" s="35"/>
      <c r="B161" s="30" t="s">
        <v>626</v>
      </c>
      <c r="C161" s="30" t="s">
        <v>509</v>
      </c>
      <c r="D161" s="30">
        <v>1</v>
      </c>
      <c r="E161" s="30"/>
      <c r="F161" s="30"/>
      <c r="G161" s="30"/>
      <c r="H161" s="100">
        <f t="shared" si="3"/>
        <v>1</v>
      </c>
      <c r="I161" s="70">
        <v>80000</v>
      </c>
      <c r="J161" s="45">
        <f t="shared" si="4"/>
        <v>80000</v>
      </c>
      <c r="K161" s="30"/>
      <c r="L161" s="30"/>
      <c r="M161" s="30"/>
      <c r="N161" s="30"/>
      <c r="O161" s="30"/>
    </row>
    <row r="162" spans="1:15">
      <c r="A162" s="35"/>
      <c r="B162" s="30" t="s">
        <v>700</v>
      </c>
      <c r="C162" s="30" t="s">
        <v>509</v>
      </c>
      <c r="D162" s="30">
        <v>1</v>
      </c>
      <c r="E162" s="30"/>
      <c r="F162" s="30"/>
      <c r="G162" s="30"/>
      <c r="H162" s="100">
        <f t="shared" si="3"/>
        <v>1</v>
      </c>
      <c r="I162" s="70">
        <v>18000</v>
      </c>
      <c r="J162" s="45">
        <f t="shared" si="4"/>
        <v>18000</v>
      </c>
      <c r="K162" s="30"/>
      <c r="L162" s="30"/>
      <c r="M162" s="30"/>
      <c r="N162" s="30"/>
      <c r="O162" s="30"/>
    </row>
    <row r="163" spans="1:15">
      <c r="A163" s="35"/>
      <c r="B163" s="30" t="s">
        <v>627</v>
      </c>
      <c r="C163" s="30" t="s">
        <v>509</v>
      </c>
      <c r="D163" s="30">
        <v>1</v>
      </c>
      <c r="E163" s="30"/>
      <c r="F163" s="30"/>
      <c r="G163" s="30"/>
      <c r="H163" s="100">
        <f t="shared" si="3"/>
        <v>1</v>
      </c>
      <c r="I163" s="70">
        <v>50000</v>
      </c>
      <c r="J163" s="45">
        <f t="shared" si="4"/>
        <v>50000</v>
      </c>
      <c r="K163" s="30"/>
      <c r="L163" s="30"/>
      <c r="M163" s="30"/>
      <c r="N163" s="30"/>
      <c r="O163" s="30"/>
    </row>
    <row r="164" spans="1:15">
      <c r="A164" s="35"/>
      <c r="B164" s="30" t="s">
        <v>628</v>
      </c>
      <c r="C164" s="30" t="s">
        <v>509</v>
      </c>
      <c r="D164" s="30">
        <v>1</v>
      </c>
      <c r="E164" s="30"/>
      <c r="F164" s="30"/>
      <c r="G164" s="30"/>
      <c r="H164" s="100">
        <f t="shared" si="3"/>
        <v>1</v>
      </c>
      <c r="I164" s="70">
        <v>30000</v>
      </c>
      <c r="J164" s="45">
        <f t="shared" si="4"/>
        <v>30000</v>
      </c>
      <c r="K164" s="30"/>
      <c r="L164" s="30"/>
      <c r="M164" s="30"/>
      <c r="N164" s="30"/>
      <c r="O164" s="30"/>
    </row>
    <row r="165" spans="1:15">
      <c r="A165" s="35"/>
      <c r="B165" s="30" t="s">
        <v>629</v>
      </c>
      <c r="C165" s="30" t="s">
        <v>509</v>
      </c>
      <c r="D165" s="30">
        <v>10</v>
      </c>
      <c r="E165" s="30"/>
      <c r="F165" s="30"/>
      <c r="G165" s="30"/>
      <c r="H165" s="100">
        <f t="shared" si="3"/>
        <v>10</v>
      </c>
      <c r="I165" s="70">
        <v>1000</v>
      </c>
      <c r="J165" s="45">
        <f t="shared" si="4"/>
        <v>10000</v>
      </c>
      <c r="K165" s="30"/>
      <c r="L165" s="30"/>
      <c r="M165" s="30"/>
      <c r="N165" s="30"/>
      <c r="O165" s="30"/>
    </row>
    <row r="166" spans="1:15">
      <c r="A166" s="35"/>
      <c r="B166" s="30" t="s">
        <v>630</v>
      </c>
      <c r="C166" s="30" t="s">
        <v>509</v>
      </c>
      <c r="D166" s="30">
        <v>4</v>
      </c>
      <c r="E166" s="30"/>
      <c r="F166" s="30"/>
      <c r="G166" s="30"/>
      <c r="H166" s="100">
        <f t="shared" si="3"/>
        <v>4</v>
      </c>
      <c r="I166" s="70">
        <v>6500</v>
      </c>
      <c r="J166" s="45">
        <f t="shared" si="4"/>
        <v>26000</v>
      </c>
      <c r="K166" s="30"/>
      <c r="L166" s="30"/>
      <c r="M166" s="30"/>
      <c r="N166" s="30"/>
      <c r="O166" s="30"/>
    </row>
    <row r="167" spans="1:15">
      <c r="A167" s="35"/>
      <c r="B167" s="30" t="s">
        <v>699</v>
      </c>
      <c r="C167" s="30" t="s">
        <v>509</v>
      </c>
      <c r="D167" s="30">
        <v>1</v>
      </c>
      <c r="E167" s="30"/>
      <c r="F167" s="30"/>
      <c r="G167" s="30"/>
      <c r="H167" s="100">
        <f t="shared" si="3"/>
        <v>1</v>
      </c>
      <c r="I167" s="41">
        <v>65000</v>
      </c>
      <c r="J167" s="45">
        <f t="shared" si="4"/>
        <v>65000</v>
      </c>
      <c r="K167" s="30"/>
      <c r="L167" s="30"/>
      <c r="M167" s="30"/>
      <c r="N167" s="30"/>
      <c r="O167" s="30"/>
    </row>
    <row r="168" spans="1:15">
      <c r="A168" s="35"/>
      <c r="B168" s="30" t="s">
        <v>698</v>
      </c>
      <c r="C168" s="30" t="s">
        <v>509</v>
      </c>
      <c r="D168" s="30">
        <v>25</v>
      </c>
      <c r="E168" s="30"/>
      <c r="F168" s="30"/>
      <c r="G168" s="30"/>
      <c r="H168" s="100">
        <f t="shared" si="3"/>
        <v>25</v>
      </c>
      <c r="I168" s="40">
        <v>25000</v>
      </c>
      <c r="J168" s="45">
        <f t="shared" si="4"/>
        <v>625000</v>
      </c>
      <c r="K168" s="30"/>
      <c r="L168" s="30"/>
      <c r="M168" s="30"/>
      <c r="N168" s="30"/>
      <c r="O168" s="30"/>
    </row>
    <row r="169" spans="1:15">
      <c r="A169" s="35"/>
      <c r="B169" s="30"/>
      <c r="C169" s="30"/>
      <c r="D169" s="30"/>
      <c r="E169" s="30"/>
      <c r="F169" s="30"/>
      <c r="G169" s="30"/>
      <c r="H169" s="100"/>
      <c r="I169" s="30"/>
      <c r="J169" s="45"/>
      <c r="K169" s="30"/>
      <c r="L169" s="30"/>
      <c r="M169" s="30"/>
      <c r="N169" s="30"/>
      <c r="O169" s="30"/>
    </row>
    <row r="170" spans="1:15">
      <c r="A170" s="35"/>
      <c r="B170" s="39" t="s">
        <v>624</v>
      </c>
      <c r="C170" s="30"/>
      <c r="D170" s="30"/>
      <c r="E170" s="30"/>
      <c r="F170" s="30"/>
      <c r="G170" s="30"/>
      <c r="H170" s="100"/>
      <c r="I170" s="30"/>
      <c r="J170" s="45"/>
      <c r="K170" s="77">
        <v>12200000</v>
      </c>
      <c r="L170" s="38"/>
      <c r="M170" s="30" t="s">
        <v>388</v>
      </c>
      <c r="N170" s="30"/>
      <c r="O170" s="30"/>
    </row>
    <row r="171" spans="1:15">
      <c r="A171" s="35"/>
      <c r="B171" s="39"/>
      <c r="C171" s="30"/>
      <c r="D171" s="41"/>
      <c r="E171" s="41"/>
      <c r="F171" s="41"/>
      <c r="G171" s="41"/>
      <c r="H171" s="100"/>
      <c r="I171" s="30"/>
      <c r="J171" s="45"/>
      <c r="K171" s="38"/>
      <c r="L171" s="38"/>
      <c r="M171" s="30"/>
      <c r="N171" s="30"/>
      <c r="O171" s="30"/>
    </row>
    <row r="172" spans="1:15">
      <c r="A172" s="103" t="s">
        <v>57</v>
      </c>
      <c r="B172" s="31" t="s">
        <v>622</v>
      </c>
      <c r="C172" s="30" t="s">
        <v>381</v>
      </c>
      <c r="D172" s="41">
        <v>6000</v>
      </c>
      <c r="E172" s="41">
        <v>6000</v>
      </c>
      <c r="F172" s="41">
        <v>6000</v>
      </c>
      <c r="G172" s="41">
        <v>6000</v>
      </c>
      <c r="H172" s="100">
        <f t="shared" si="3"/>
        <v>24000</v>
      </c>
      <c r="I172" s="74">
        <v>250</v>
      </c>
      <c r="J172" s="45">
        <f t="shared" si="4"/>
        <v>6000000</v>
      </c>
      <c r="K172" s="30"/>
      <c r="L172" s="30"/>
      <c r="M172" s="30"/>
      <c r="N172" s="30"/>
      <c r="O172" s="30"/>
    </row>
    <row r="173" spans="1:15">
      <c r="A173" s="35"/>
      <c r="B173" s="31" t="s">
        <v>623</v>
      </c>
      <c r="C173" s="30" t="s">
        <v>381</v>
      </c>
      <c r="D173" s="41">
        <v>6580</v>
      </c>
      <c r="E173" s="41">
        <v>6580</v>
      </c>
      <c r="F173" s="41">
        <v>6580</v>
      </c>
      <c r="G173" s="41">
        <v>6580</v>
      </c>
      <c r="H173" s="100">
        <f t="shared" si="3"/>
        <v>26320</v>
      </c>
      <c r="I173" s="74">
        <v>228</v>
      </c>
      <c r="J173" s="45">
        <f t="shared" si="4"/>
        <v>6000960</v>
      </c>
      <c r="K173" s="30"/>
      <c r="L173" s="30"/>
      <c r="M173" s="30"/>
      <c r="N173" s="30"/>
      <c r="O173" s="30"/>
    </row>
    <row r="174" spans="1:15">
      <c r="A174" s="35"/>
      <c r="B174" s="39" t="s">
        <v>619</v>
      </c>
      <c r="C174" s="30"/>
      <c r="D174" s="30"/>
      <c r="E174" s="30"/>
      <c r="F174" s="30"/>
      <c r="G174" s="30"/>
      <c r="H174" s="100"/>
      <c r="I174" s="74"/>
      <c r="J174" s="45"/>
      <c r="K174" s="30"/>
      <c r="L174" s="30"/>
      <c r="M174" s="30"/>
      <c r="N174" s="30"/>
      <c r="O174" s="30"/>
    </row>
    <row r="175" spans="1:15">
      <c r="A175" s="36"/>
      <c r="B175" s="31"/>
      <c r="C175" s="31" t="s">
        <v>492</v>
      </c>
      <c r="D175" s="31"/>
      <c r="E175" s="31"/>
      <c r="F175" s="31"/>
      <c r="G175" s="31"/>
      <c r="H175" s="100"/>
      <c r="I175" s="31"/>
      <c r="J175" s="45"/>
      <c r="K175" s="31"/>
      <c r="L175" s="31"/>
      <c r="M175" s="31"/>
      <c r="N175" s="31"/>
      <c r="O175" s="31"/>
    </row>
    <row r="176" spans="1:15">
      <c r="A176" s="36"/>
      <c r="B176" s="31"/>
      <c r="C176" s="31"/>
      <c r="D176" s="31"/>
      <c r="E176" s="31"/>
      <c r="F176" s="31"/>
      <c r="G176" s="31"/>
      <c r="H176" s="100"/>
      <c r="I176" s="31"/>
      <c r="J176" s="45"/>
      <c r="K176" s="31"/>
      <c r="L176" s="31"/>
      <c r="M176" s="31"/>
      <c r="N176" s="31"/>
      <c r="O176" s="31"/>
    </row>
    <row r="177" spans="1:15">
      <c r="A177" s="35"/>
      <c r="B177" s="30"/>
      <c r="C177" s="30"/>
      <c r="D177" s="30"/>
      <c r="E177" s="30"/>
      <c r="F177" s="30"/>
      <c r="G177" s="30"/>
      <c r="H177" s="100"/>
      <c r="I177" s="30"/>
      <c r="J177" s="45"/>
      <c r="K177" s="30"/>
      <c r="L177" s="30"/>
      <c r="M177" s="30"/>
      <c r="N177" s="30"/>
      <c r="O177" s="30"/>
    </row>
    <row r="178" spans="1:15">
      <c r="A178" s="36"/>
      <c r="B178" s="39" t="s">
        <v>491</v>
      </c>
      <c r="C178" s="31"/>
      <c r="D178" s="31"/>
      <c r="E178" s="31"/>
      <c r="F178" s="31"/>
      <c r="G178" s="31"/>
      <c r="H178" s="100"/>
      <c r="I178" s="31"/>
      <c r="J178" s="45"/>
      <c r="K178" s="48">
        <v>100000</v>
      </c>
      <c r="L178" s="39"/>
      <c r="M178" s="31" t="s">
        <v>388</v>
      </c>
      <c r="N178" s="31"/>
      <c r="O178" s="31"/>
    </row>
    <row r="179" spans="1:15">
      <c r="A179" s="35" t="s">
        <v>59</v>
      </c>
      <c r="B179" s="38" t="s">
        <v>490</v>
      </c>
      <c r="C179" s="30"/>
      <c r="D179" s="30"/>
      <c r="E179" s="30"/>
      <c r="F179" s="30"/>
      <c r="G179" s="30"/>
      <c r="H179" s="100"/>
      <c r="I179" s="30"/>
      <c r="J179" s="45"/>
      <c r="K179" s="38"/>
      <c r="L179" s="38"/>
      <c r="M179" s="30"/>
      <c r="N179" s="30"/>
      <c r="O179" s="30"/>
    </row>
    <row r="180" spans="1:15">
      <c r="A180" s="35"/>
      <c r="B180" s="31"/>
      <c r="C180" s="31"/>
      <c r="D180" s="31"/>
      <c r="E180" s="31"/>
      <c r="F180" s="31"/>
      <c r="G180" s="31"/>
      <c r="H180" s="100"/>
      <c r="I180" s="31"/>
      <c r="J180" s="45"/>
      <c r="K180" s="67"/>
      <c r="L180" s="30"/>
      <c r="M180" s="30"/>
      <c r="N180" s="30"/>
      <c r="O180" s="30"/>
    </row>
    <row r="181" spans="1:15">
      <c r="A181" s="36"/>
      <c r="B181" s="30" t="s">
        <v>548</v>
      </c>
      <c r="C181" s="30" t="s">
        <v>509</v>
      </c>
      <c r="D181" s="30">
        <v>5</v>
      </c>
      <c r="E181" s="30">
        <v>5</v>
      </c>
      <c r="F181" s="30">
        <v>5</v>
      </c>
      <c r="G181" s="30">
        <v>5</v>
      </c>
      <c r="H181" s="100">
        <f t="shared" si="3"/>
        <v>20</v>
      </c>
      <c r="I181" s="71">
        <v>200</v>
      </c>
      <c r="J181" s="45">
        <f t="shared" si="4"/>
        <v>4000</v>
      </c>
      <c r="K181" s="48"/>
      <c r="L181" s="38"/>
      <c r="M181" s="31"/>
      <c r="N181" s="31"/>
      <c r="O181" s="31"/>
    </row>
    <row r="182" spans="1:15">
      <c r="A182" s="36"/>
      <c r="B182" s="31" t="s">
        <v>701</v>
      </c>
      <c r="C182" s="31" t="s">
        <v>589</v>
      </c>
      <c r="D182" s="31">
        <v>5</v>
      </c>
      <c r="E182" s="31">
        <v>5</v>
      </c>
      <c r="F182" s="31">
        <v>5</v>
      </c>
      <c r="G182" s="31">
        <v>5</v>
      </c>
      <c r="H182" s="100">
        <f t="shared" ref="H182:H228" si="5">D182+E182+F182+G182</f>
        <v>20</v>
      </c>
      <c r="I182" s="70">
        <v>225</v>
      </c>
      <c r="J182" s="45">
        <f t="shared" ref="J182:J228" si="6">H182*I182</f>
        <v>4500</v>
      </c>
      <c r="K182" s="31"/>
      <c r="L182" s="31"/>
      <c r="M182" s="31"/>
      <c r="N182" s="31"/>
      <c r="O182" s="31"/>
    </row>
    <row r="183" spans="1:15">
      <c r="A183" s="36"/>
      <c r="B183" s="30" t="s">
        <v>582</v>
      </c>
      <c r="C183" s="30" t="s">
        <v>509</v>
      </c>
      <c r="D183" s="30">
        <v>6</v>
      </c>
      <c r="E183" s="30">
        <v>6</v>
      </c>
      <c r="F183" s="30">
        <v>6</v>
      </c>
      <c r="G183" s="30">
        <v>6</v>
      </c>
      <c r="H183" s="100">
        <f t="shared" si="5"/>
        <v>24</v>
      </c>
      <c r="I183" s="71">
        <v>190</v>
      </c>
      <c r="J183" s="45">
        <f t="shared" si="6"/>
        <v>4560</v>
      </c>
      <c r="K183" s="30"/>
      <c r="L183" s="31"/>
      <c r="M183" s="31"/>
      <c r="N183" s="31"/>
      <c r="O183" s="31"/>
    </row>
    <row r="184" spans="1:15">
      <c r="A184" s="36"/>
      <c r="B184" s="31" t="s">
        <v>583</v>
      </c>
      <c r="C184" s="31" t="s">
        <v>509</v>
      </c>
      <c r="D184" s="31">
        <v>10</v>
      </c>
      <c r="E184" s="31">
        <v>10</v>
      </c>
      <c r="F184" s="31">
        <v>10</v>
      </c>
      <c r="G184" s="31">
        <v>10</v>
      </c>
      <c r="H184" s="100">
        <f t="shared" si="5"/>
        <v>40</v>
      </c>
      <c r="I184" s="70">
        <v>105</v>
      </c>
      <c r="J184" s="45">
        <f t="shared" si="6"/>
        <v>4200</v>
      </c>
      <c r="K184" s="31"/>
      <c r="L184" s="31"/>
      <c r="M184" s="31"/>
      <c r="N184" s="31"/>
      <c r="O184" s="31"/>
    </row>
    <row r="185" spans="1:15">
      <c r="A185" s="36"/>
      <c r="B185" s="30" t="s">
        <v>584</v>
      </c>
      <c r="C185" s="30" t="s">
        <v>509</v>
      </c>
      <c r="D185" s="30">
        <v>6</v>
      </c>
      <c r="E185" s="30">
        <v>6</v>
      </c>
      <c r="F185" s="30">
        <v>6</v>
      </c>
      <c r="G185" s="30">
        <v>6</v>
      </c>
      <c r="H185" s="100">
        <f t="shared" si="5"/>
        <v>24</v>
      </c>
      <c r="I185" s="71">
        <v>180</v>
      </c>
      <c r="J185" s="45">
        <f t="shared" si="6"/>
        <v>4320</v>
      </c>
      <c r="K185" s="30"/>
      <c r="L185" s="31"/>
      <c r="M185" s="31"/>
      <c r="N185" s="31"/>
      <c r="O185" s="31"/>
    </row>
    <row r="186" spans="1:15">
      <c r="A186" s="36"/>
      <c r="B186" s="30" t="s">
        <v>585</v>
      </c>
      <c r="C186" s="30" t="s">
        <v>589</v>
      </c>
      <c r="D186" s="30">
        <v>24</v>
      </c>
      <c r="E186" s="30">
        <v>24</v>
      </c>
      <c r="F186" s="30">
        <v>24</v>
      </c>
      <c r="G186" s="30">
        <v>24</v>
      </c>
      <c r="H186" s="100">
        <v>96</v>
      </c>
      <c r="I186" s="71">
        <v>180</v>
      </c>
      <c r="J186" s="45">
        <f t="shared" si="6"/>
        <v>17280</v>
      </c>
      <c r="K186" s="30"/>
      <c r="L186" s="31"/>
      <c r="M186" s="31"/>
      <c r="N186" s="31"/>
      <c r="O186" s="31"/>
    </row>
    <row r="187" spans="1:15">
      <c r="A187" s="36"/>
      <c r="B187" s="31" t="s">
        <v>586</v>
      </c>
      <c r="C187" s="31" t="s">
        <v>509</v>
      </c>
      <c r="D187" s="31">
        <v>24</v>
      </c>
      <c r="E187" s="31">
        <v>24</v>
      </c>
      <c r="F187" s="31">
        <v>24</v>
      </c>
      <c r="G187" s="31">
        <v>24</v>
      </c>
      <c r="H187" s="100">
        <f t="shared" si="5"/>
        <v>96</v>
      </c>
      <c r="I187" s="70">
        <v>90</v>
      </c>
      <c r="J187" s="45">
        <f t="shared" si="6"/>
        <v>8640</v>
      </c>
      <c r="K187" s="31"/>
      <c r="L187" s="31"/>
      <c r="M187" s="31"/>
      <c r="N187" s="31"/>
      <c r="O187" s="31"/>
    </row>
    <row r="188" spans="1:15">
      <c r="A188" s="35"/>
      <c r="B188" s="30" t="s">
        <v>587</v>
      </c>
      <c r="C188" s="30" t="s">
        <v>381</v>
      </c>
      <c r="D188" s="30">
        <v>5</v>
      </c>
      <c r="E188" s="30">
        <v>5</v>
      </c>
      <c r="F188" s="30">
        <v>5</v>
      </c>
      <c r="G188" s="30">
        <v>5</v>
      </c>
      <c r="H188" s="100">
        <f t="shared" si="5"/>
        <v>20</v>
      </c>
      <c r="I188" s="71">
        <v>100</v>
      </c>
      <c r="J188" s="45">
        <f t="shared" si="6"/>
        <v>2000</v>
      </c>
      <c r="K188" s="30"/>
      <c r="L188" s="30"/>
      <c r="M188" s="30"/>
      <c r="N188" s="30"/>
      <c r="O188" s="30"/>
    </row>
    <row r="189" spans="1:15">
      <c r="A189" s="35"/>
      <c r="B189" s="31" t="s">
        <v>588</v>
      </c>
      <c r="C189" s="31" t="s">
        <v>509</v>
      </c>
      <c r="D189" s="31">
        <v>6</v>
      </c>
      <c r="E189" s="31">
        <v>6</v>
      </c>
      <c r="F189" s="31">
        <v>6</v>
      </c>
      <c r="G189" s="31">
        <v>6</v>
      </c>
      <c r="H189" s="100">
        <f t="shared" si="5"/>
        <v>24</v>
      </c>
      <c r="I189" s="70">
        <v>60</v>
      </c>
      <c r="J189" s="45">
        <f t="shared" si="6"/>
        <v>1440</v>
      </c>
      <c r="K189" s="31"/>
      <c r="L189" s="27"/>
      <c r="M189" s="30"/>
      <c r="N189" s="30"/>
      <c r="O189" s="30"/>
    </row>
    <row r="190" spans="1:15">
      <c r="A190" s="35"/>
      <c r="B190" s="31" t="s">
        <v>645</v>
      </c>
      <c r="C190" s="31" t="s">
        <v>647</v>
      </c>
      <c r="D190" s="31">
        <v>5</v>
      </c>
      <c r="E190" s="31"/>
      <c r="F190" s="31"/>
      <c r="G190" s="31"/>
      <c r="H190" s="100">
        <f t="shared" si="5"/>
        <v>5</v>
      </c>
      <c r="I190" s="31">
        <v>190</v>
      </c>
      <c r="J190" s="45">
        <f t="shared" si="6"/>
        <v>950</v>
      </c>
      <c r="K190" s="31"/>
      <c r="L190" s="30"/>
      <c r="M190" s="30"/>
      <c r="N190" s="30"/>
      <c r="O190" s="30"/>
    </row>
    <row r="191" spans="1:15">
      <c r="A191" s="35"/>
      <c r="B191" s="31" t="s">
        <v>702</v>
      </c>
      <c r="C191" s="31" t="s">
        <v>509</v>
      </c>
      <c r="D191" s="31">
        <v>4</v>
      </c>
      <c r="E191" s="31"/>
      <c r="F191" s="31"/>
      <c r="G191" s="31"/>
      <c r="H191" s="100">
        <f t="shared" si="5"/>
        <v>4</v>
      </c>
      <c r="I191" s="73">
        <v>9500</v>
      </c>
      <c r="J191" s="45">
        <f t="shared" si="6"/>
        <v>38000</v>
      </c>
      <c r="K191" s="31"/>
      <c r="L191" s="30"/>
      <c r="M191" s="30"/>
      <c r="N191" s="30"/>
      <c r="O191" s="30"/>
    </row>
    <row r="192" spans="1:15">
      <c r="A192" s="35"/>
      <c r="B192" s="31"/>
      <c r="C192" s="31"/>
      <c r="D192" s="31"/>
      <c r="E192" s="31"/>
      <c r="F192" s="31"/>
      <c r="G192" s="31"/>
      <c r="H192" s="100"/>
      <c r="I192" s="31"/>
      <c r="J192" s="45"/>
      <c r="K192" s="31"/>
      <c r="L192" s="30"/>
      <c r="M192" s="30"/>
      <c r="N192" s="30"/>
      <c r="O192" s="30"/>
    </row>
    <row r="193" spans="1:15">
      <c r="A193" s="35"/>
      <c r="B193" s="31"/>
      <c r="C193" s="31"/>
      <c r="D193" s="31"/>
      <c r="E193" s="31"/>
      <c r="F193" s="31"/>
      <c r="G193" s="31"/>
      <c r="H193" s="100"/>
      <c r="I193" s="31"/>
      <c r="J193" s="45"/>
      <c r="K193" s="31"/>
      <c r="L193" s="30"/>
      <c r="M193" s="30"/>
      <c r="N193" s="30"/>
      <c r="O193" s="30"/>
    </row>
    <row r="194" spans="1:15">
      <c r="A194" s="36"/>
      <c r="B194" s="31"/>
      <c r="C194" s="31"/>
      <c r="D194" s="31"/>
      <c r="E194" s="31"/>
      <c r="F194" s="31"/>
      <c r="G194" s="31"/>
      <c r="H194" s="100"/>
      <c r="I194" s="31"/>
      <c r="J194" s="45"/>
      <c r="K194" s="31"/>
      <c r="L194" s="31"/>
      <c r="M194" s="31"/>
      <c r="N194" s="31"/>
      <c r="O194" s="31"/>
    </row>
    <row r="195" spans="1:15">
      <c r="A195" s="35"/>
      <c r="B195" s="38" t="s">
        <v>646</v>
      </c>
      <c r="C195" s="30"/>
      <c r="D195" s="30"/>
      <c r="E195" s="30"/>
      <c r="F195" s="30"/>
      <c r="G195" s="30"/>
      <c r="H195" s="100"/>
      <c r="I195" s="30"/>
      <c r="J195" s="45"/>
      <c r="K195" s="105">
        <v>3000000</v>
      </c>
      <c r="L195" s="38"/>
      <c r="M195" s="30" t="s">
        <v>388</v>
      </c>
      <c r="N195" s="30"/>
      <c r="O195" s="30"/>
    </row>
    <row r="196" spans="1:15">
      <c r="A196" s="36"/>
      <c r="B196" s="31"/>
      <c r="C196" s="31"/>
      <c r="D196" s="31"/>
      <c r="E196" s="31"/>
      <c r="F196" s="31"/>
      <c r="G196" s="31"/>
      <c r="H196" s="100"/>
      <c r="I196" s="31"/>
      <c r="J196" s="45"/>
      <c r="K196" s="72"/>
      <c r="L196" s="72"/>
      <c r="M196" s="31"/>
      <c r="N196" s="31"/>
      <c r="O196" s="31"/>
    </row>
    <row r="197" spans="1:15">
      <c r="A197" s="35" t="s">
        <v>185</v>
      </c>
      <c r="B197" s="46" t="s">
        <v>726</v>
      </c>
      <c r="C197" s="30" t="s">
        <v>509</v>
      </c>
      <c r="D197" s="30">
        <v>40</v>
      </c>
      <c r="E197" s="30"/>
      <c r="F197" s="30"/>
      <c r="G197" s="30"/>
      <c r="H197" s="100">
        <f t="shared" si="5"/>
        <v>40</v>
      </c>
      <c r="I197" s="74">
        <v>45000</v>
      </c>
      <c r="J197" s="45">
        <f t="shared" si="6"/>
        <v>1800000</v>
      </c>
      <c r="K197" s="49"/>
      <c r="L197" s="39"/>
      <c r="M197" s="30"/>
      <c r="N197" s="30"/>
      <c r="O197" s="30"/>
    </row>
    <row r="198" spans="1:15">
      <c r="A198" s="36"/>
      <c r="B198" s="31" t="s">
        <v>620</v>
      </c>
      <c r="C198" s="31" t="s">
        <v>509</v>
      </c>
      <c r="D198" s="31">
        <v>12</v>
      </c>
      <c r="E198" s="31"/>
      <c r="F198" s="31"/>
      <c r="G198" s="31"/>
      <c r="H198" s="100">
        <f t="shared" si="5"/>
        <v>12</v>
      </c>
      <c r="I198" s="73">
        <v>14000</v>
      </c>
      <c r="J198" s="45">
        <f t="shared" si="6"/>
        <v>168000</v>
      </c>
      <c r="K198" s="31"/>
      <c r="L198" s="31"/>
      <c r="M198" s="31"/>
      <c r="N198" s="31"/>
      <c r="O198" s="31"/>
    </row>
    <row r="199" spans="1:15">
      <c r="A199" s="36"/>
      <c r="B199" s="31" t="s">
        <v>621</v>
      </c>
      <c r="C199" s="31" t="s">
        <v>509</v>
      </c>
      <c r="D199" s="31">
        <v>5</v>
      </c>
      <c r="E199" s="31"/>
      <c r="F199" s="31"/>
      <c r="G199" s="31"/>
      <c r="H199" s="100">
        <f t="shared" si="5"/>
        <v>5</v>
      </c>
      <c r="I199" s="73">
        <v>2600</v>
      </c>
      <c r="J199" s="45">
        <f t="shared" si="6"/>
        <v>13000</v>
      </c>
      <c r="K199" s="31"/>
      <c r="L199" s="31"/>
      <c r="M199" s="31"/>
      <c r="N199" s="31"/>
      <c r="O199" s="31"/>
    </row>
    <row r="200" spans="1:15">
      <c r="A200" s="35"/>
      <c r="B200" s="30" t="s">
        <v>631</v>
      </c>
      <c r="C200" s="30" t="s">
        <v>509</v>
      </c>
      <c r="D200" s="30">
        <v>3</v>
      </c>
      <c r="E200" s="38"/>
      <c r="F200" s="38"/>
      <c r="G200" s="38"/>
      <c r="H200" s="100">
        <f t="shared" si="5"/>
        <v>3</v>
      </c>
      <c r="I200" s="74">
        <v>1100</v>
      </c>
      <c r="J200" s="45">
        <f t="shared" si="6"/>
        <v>3300</v>
      </c>
      <c r="K200" s="30"/>
      <c r="L200" s="30"/>
      <c r="M200" s="30"/>
      <c r="N200" s="30"/>
      <c r="O200" s="30"/>
    </row>
    <row r="201" spans="1:15">
      <c r="A201" s="35"/>
      <c r="B201" s="30" t="s">
        <v>632</v>
      </c>
      <c r="C201" s="30" t="s">
        <v>509</v>
      </c>
      <c r="D201" s="30">
        <v>50</v>
      </c>
      <c r="E201" s="30"/>
      <c r="F201" s="30"/>
      <c r="G201" s="30"/>
      <c r="H201" s="100">
        <f t="shared" si="5"/>
        <v>50</v>
      </c>
      <c r="I201" s="74">
        <v>5</v>
      </c>
      <c r="J201" s="45">
        <f t="shared" si="6"/>
        <v>250</v>
      </c>
      <c r="K201" s="30"/>
      <c r="L201" s="30"/>
      <c r="M201" s="30"/>
      <c r="N201" s="30"/>
      <c r="O201" s="30"/>
    </row>
    <row r="202" spans="1:15">
      <c r="A202" s="35"/>
      <c r="B202" s="30" t="s">
        <v>633</v>
      </c>
      <c r="C202" s="30" t="s">
        <v>509</v>
      </c>
      <c r="D202" s="30">
        <v>10</v>
      </c>
      <c r="E202" s="30"/>
      <c r="F202" s="30"/>
      <c r="G202" s="30"/>
      <c r="H202" s="100">
        <f t="shared" si="5"/>
        <v>10</v>
      </c>
      <c r="I202" s="74">
        <v>580</v>
      </c>
      <c r="J202" s="45">
        <f t="shared" si="6"/>
        <v>5800</v>
      </c>
      <c r="K202" s="30"/>
      <c r="L202" s="30"/>
      <c r="M202" s="30"/>
      <c r="N202" s="30"/>
      <c r="O202" s="30"/>
    </row>
    <row r="203" spans="1:15">
      <c r="A203" s="35"/>
      <c r="B203" s="30" t="s">
        <v>634</v>
      </c>
      <c r="C203" s="30" t="s">
        <v>509</v>
      </c>
      <c r="D203" s="30">
        <v>10</v>
      </c>
      <c r="E203" s="30"/>
      <c r="F203" s="30"/>
      <c r="G203" s="30"/>
      <c r="H203" s="100">
        <f t="shared" si="5"/>
        <v>10</v>
      </c>
      <c r="I203" s="74">
        <v>200</v>
      </c>
      <c r="J203" s="45">
        <f t="shared" si="6"/>
        <v>2000</v>
      </c>
      <c r="K203" s="30"/>
      <c r="L203" s="30"/>
      <c r="M203" s="30"/>
      <c r="N203" s="30"/>
      <c r="O203" s="30"/>
    </row>
    <row r="204" spans="1:15">
      <c r="A204" s="35"/>
      <c r="B204" s="30" t="s">
        <v>635</v>
      </c>
      <c r="C204" s="30" t="s">
        <v>509</v>
      </c>
      <c r="D204" s="30">
        <v>8</v>
      </c>
      <c r="E204" s="30"/>
      <c r="F204" s="30"/>
      <c r="G204" s="30"/>
      <c r="H204" s="100">
        <f t="shared" si="5"/>
        <v>8</v>
      </c>
      <c r="I204" s="74">
        <v>1200</v>
      </c>
      <c r="J204" s="45">
        <f t="shared" si="6"/>
        <v>9600</v>
      </c>
      <c r="K204" s="30"/>
      <c r="L204" s="30"/>
      <c r="M204" s="30"/>
      <c r="N204" s="30"/>
      <c r="O204" s="30"/>
    </row>
    <row r="205" spans="1:15">
      <c r="A205" s="35"/>
      <c r="B205" s="30" t="s">
        <v>636</v>
      </c>
      <c r="C205" s="30" t="s">
        <v>509</v>
      </c>
      <c r="D205" s="30">
        <v>10</v>
      </c>
      <c r="E205" s="30"/>
      <c r="F205" s="30"/>
      <c r="G205" s="30"/>
      <c r="H205" s="100">
        <f t="shared" si="5"/>
        <v>10</v>
      </c>
      <c r="I205" s="74">
        <v>25000</v>
      </c>
      <c r="J205" s="45">
        <f t="shared" si="6"/>
        <v>250000</v>
      </c>
      <c r="K205" s="30"/>
      <c r="L205" s="30"/>
      <c r="M205" s="30"/>
      <c r="N205" s="30"/>
      <c r="O205" s="30"/>
    </row>
    <row r="206" spans="1:15">
      <c r="A206" s="35"/>
      <c r="B206" s="30" t="s">
        <v>639</v>
      </c>
      <c r="C206" s="30" t="s">
        <v>509</v>
      </c>
      <c r="D206" s="30">
        <v>2</v>
      </c>
      <c r="E206" s="30"/>
      <c r="F206" s="30"/>
      <c r="G206" s="30"/>
      <c r="H206" s="100">
        <f t="shared" si="5"/>
        <v>2</v>
      </c>
      <c r="I206" s="74">
        <v>7800</v>
      </c>
      <c r="J206" s="45">
        <f t="shared" si="6"/>
        <v>15600</v>
      </c>
      <c r="K206" s="30"/>
      <c r="L206" s="30"/>
      <c r="M206" s="30"/>
      <c r="N206" s="30"/>
      <c r="O206" s="30"/>
    </row>
    <row r="207" spans="1:15" s="101" customFormat="1">
      <c r="A207" s="35"/>
      <c r="B207" s="30" t="s">
        <v>738</v>
      </c>
      <c r="C207" s="30" t="s">
        <v>509</v>
      </c>
      <c r="D207" s="30"/>
      <c r="E207" s="30">
        <v>4</v>
      </c>
      <c r="F207" s="30"/>
      <c r="G207" s="30"/>
      <c r="H207" s="100">
        <f t="shared" si="5"/>
        <v>4</v>
      </c>
      <c r="I207" s="114">
        <v>17000</v>
      </c>
      <c r="J207" s="45">
        <f>H207*I207</f>
        <v>68000</v>
      </c>
      <c r="K207" s="30"/>
      <c r="L207" s="30"/>
      <c r="M207" s="30"/>
      <c r="N207" s="30"/>
      <c r="O207" s="30"/>
    </row>
    <row r="208" spans="1:15" s="101" customFormat="1">
      <c r="A208" s="35"/>
      <c r="B208" s="30" t="s">
        <v>739</v>
      </c>
      <c r="C208" s="30" t="s">
        <v>509</v>
      </c>
      <c r="D208" s="30"/>
      <c r="E208" s="30">
        <v>6</v>
      </c>
      <c r="F208" s="30"/>
      <c r="G208" s="30"/>
      <c r="H208" s="100">
        <f t="shared" si="5"/>
        <v>6</v>
      </c>
      <c r="I208" s="74">
        <v>8000</v>
      </c>
      <c r="J208" s="45">
        <f t="shared" si="6"/>
        <v>48000</v>
      </c>
      <c r="K208" s="30"/>
      <c r="L208" s="30"/>
      <c r="M208" s="30"/>
      <c r="N208" s="30"/>
      <c r="O208" s="30"/>
    </row>
    <row r="209" spans="1:15">
      <c r="A209" s="35"/>
      <c r="B209" s="30" t="s">
        <v>638</v>
      </c>
      <c r="C209" s="30" t="s">
        <v>509</v>
      </c>
      <c r="D209" s="30">
        <v>8</v>
      </c>
      <c r="E209" s="30"/>
      <c r="F209" s="30"/>
      <c r="G209" s="30"/>
      <c r="H209" s="100">
        <f t="shared" si="5"/>
        <v>8</v>
      </c>
      <c r="I209" s="74">
        <v>6500</v>
      </c>
      <c r="J209" s="45">
        <f t="shared" si="6"/>
        <v>52000</v>
      </c>
      <c r="K209" s="30"/>
      <c r="L209" s="30"/>
      <c r="M209" s="30"/>
      <c r="N209" s="30"/>
      <c r="O209" s="30"/>
    </row>
    <row r="210" spans="1:15" s="101" customFormat="1">
      <c r="A210" s="35"/>
      <c r="B210" s="30" t="s">
        <v>725</v>
      </c>
      <c r="C210" s="30" t="s">
        <v>509</v>
      </c>
      <c r="D210" s="30">
        <v>1</v>
      </c>
      <c r="E210" s="30"/>
      <c r="F210" s="30"/>
      <c r="G210" s="30"/>
      <c r="H210" s="100">
        <f t="shared" si="5"/>
        <v>1</v>
      </c>
      <c r="I210" s="74">
        <v>200000</v>
      </c>
      <c r="J210" s="45">
        <f t="shared" si="6"/>
        <v>200000</v>
      </c>
      <c r="K210" s="30"/>
      <c r="L210" s="30"/>
      <c r="M210" s="30"/>
      <c r="N210" s="30"/>
      <c r="O210" s="30"/>
    </row>
    <row r="211" spans="1:15">
      <c r="A211" s="35"/>
      <c r="B211" s="30" t="s">
        <v>637</v>
      </c>
      <c r="C211" s="30" t="s">
        <v>509</v>
      </c>
      <c r="D211" s="30">
        <v>10</v>
      </c>
      <c r="E211" s="30"/>
      <c r="F211" s="30"/>
      <c r="G211" s="30"/>
      <c r="H211" s="100">
        <f t="shared" si="5"/>
        <v>10</v>
      </c>
      <c r="I211" s="74">
        <v>12000</v>
      </c>
      <c r="J211" s="45">
        <f t="shared" si="6"/>
        <v>120000</v>
      </c>
      <c r="K211" s="30"/>
      <c r="L211" s="30"/>
      <c r="M211" s="30"/>
      <c r="N211" s="30"/>
      <c r="O211" s="30"/>
    </row>
    <row r="212" spans="1:15" s="101" customFormat="1">
      <c r="A212" s="35"/>
      <c r="B212" s="30" t="s">
        <v>727</v>
      </c>
      <c r="C212" s="30" t="s">
        <v>509</v>
      </c>
      <c r="D212" s="30">
        <v>3</v>
      </c>
      <c r="E212" s="30"/>
      <c r="F212" s="30"/>
      <c r="G212" s="30"/>
      <c r="H212" s="100">
        <f t="shared" si="5"/>
        <v>3</v>
      </c>
      <c r="I212" s="114" t="s">
        <v>728</v>
      </c>
      <c r="J212" s="102" t="s">
        <v>729</v>
      </c>
      <c r="K212" s="30"/>
      <c r="L212" s="30"/>
      <c r="M212" s="30"/>
      <c r="N212" s="30"/>
      <c r="O212" s="30"/>
    </row>
    <row r="213" spans="1:15" s="101" customFormat="1">
      <c r="A213" s="35"/>
      <c r="B213" s="30" t="s">
        <v>730</v>
      </c>
      <c r="C213" s="30" t="s">
        <v>509</v>
      </c>
      <c r="D213" s="30">
        <v>100</v>
      </c>
      <c r="E213" s="30"/>
      <c r="F213" s="30"/>
      <c r="G213" s="30"/>
      <c r="H213" s="100">
        <f t="shared" si="5"/>
        <v>100</v>
      </c>
      <c r="I213" s="114" t="s">
        <v>731</v>
      </c>
      <c r="J213" s="102" t="s">
        <v>728</v>
      </c>
      <c r="K213" s="30"/>
      <c r="L213" s="30"/>
      <c r="M213" s="30"/>
      <c r="N213" s="30"/>
      <c r="O213" s="30"/>
    </row>
    <row r="214" spans="1:15" s="101" customFormat="1">
      <c r="A214" s="35"/>
      <c r="B214" s="30" t="s">
        <v>733</v>
      </c>
      <c r="C214" s="30" t="s">
        <v>509</v>
      </c>
      <c r="D214" s="30"/>
      <c r="E214" s="30">
        <v>1</v>
      </c>
      <c r="F214" s="30"/>
      <c r="G214" s="30"/>
      <c r="H214" s="100">
        <v>1</v>
      </c>
      <c r="I214" s="114" t="s">
        <v>734</v>
      </c>
      <c r="J214" s="102" t="s">
        <v>734</v>
      </c>
      <c r="K214" s="30"/>
      <c r="L214" s="30"/>
      <c r="M214" s="30"/>
      <c r="N214" s="30"/>
      <c r="O214" s="30"/>
    </row>
    <row r="215" spans="1:15" s="101" customFormat="1">
      <c r="A215" s="35"/>
      <c r="B215" s="30" t="s">
        <v>735</v>
      </c>
      <c r="C215" s="30" t="s">
        <v>509</v>
      </c>
      <c r="D215" s="30">
        <v>1</v>
      </c>
      <c r="E215" s="30"/>
      <c r="F215" s="30"/>
      <c r="G215" s="30"/>
      <c r="H215" s="100">
        <v>1</v>
      </c>
      <c r="I215" s="114" t="s">
        <v>693</v>
      </c>
      <c r="J215" s="114" t="s">
        <v>693</v>
      </c>
      <c r="K215" s="30"/>
      <c r="L215" s="30"/>
      <c r="M215" s="30"/>
      <c r="N215" s="30"/>
      <c r="O215" s="30"/>
    </row>
    <row r="216" spans="1:15" s="101" customFormat="1">
      <c r="A216" s="35"/>
      <c r="B216" s="30" t="s">
        <v>736</v>
      </c>
      <c r="C216" s="30" t="s">
        <v>509</v>
      </c>
      <c r="D216" s="30">
        <v>1</v>
      </c>
      <c r="E216" s="30"/>
      <c r="F216" s="30"/>
      <c r="G216" s="30"/>
      <c r="H216" s="100">
        <v>1</v>
      </c>
      <c r="I216" s="114" t="s">
        <v>737</v>
      </c>
      <c r="J216" s="114" t="s">
        <v>737</v>
      </c>
      <c r="K216" s="30"/>
      <c r="L216" s="30"/>
      <c r="M216" s="30"/>
      <c r="N216" s="30"/>
      <c r="O216" s="30"/>
    </row>
    <row r="217" spans="1:15">
      <c r="A217" s="35"/>
      <c r="B217" s="30" t="s">
        <v>732</v>
      </c>
      <c r="C217" s="30" t="s">
        <v>509</v>
      </c>
      <c r="D217" s="30">
        <v>1</v>
      </c>
      <c r="E217" s="30"/>
      <c r="F217" s="30"/>
      <c r="G217" s="30"/>
      <c r="H217" s="100">
        <f t="shared" si="5"/>
        <v>1</v>
      </c>
      <c r="I217" s="74">
        <v>110000</v>
      </c>
      <c r="J217" s="74">
        <v>110000</v>
      </c>
      <c r="K217" s="30"/>
      <c r="L217" s="30"/>
      <c r="M217" s="30"/>
      <c r="N217" s="30"/>
      <c r="O217" s="30"/>
    </row>
    <row r="218" spans="1:15">
      <c r="A218" s="35"/>
      <c r="B218" s="30" t="s">
        <v>740</v>
      </c>
      <c r="C218" s="30" t="s">
        <v>509</v>
      </c>
      <c r="D218" s="30"/>
      <c r="E218" s="30">
        <v>30</v>
      </c>
      <c r="F218" s="30"/>
      <c r="G218" s="30"/>
      <c r="H218" s="100">
        <v>30</v>
      </c>
      <c r="I218" s="115" t="s">
        <v>741</v>
      </c>
      <c r="J218" s="102" t="s">
        <v>742</v>
      </c>
      <c r="K218" s="30"/>
      <c r="L218" s="30"/>
      <c r="M218" s="30"/>
      <c r="N218" s="30"/>
      <c r="O218" s="30"/>
    </row>
    <row r="219" spans="1:15" s="101" customFormat="1">
      <c r="A219" s="35"/>
      <c r="B219" s="30"/>
      <c r="C219" s="30"/>
      <c r="D219" s="30"/>
      <c r="E219" s="30"/>
      <c r="F219" s="30"/>
      <c r="G219" s="30"/>
      <c r="H219" s="100"/>
      <c r="I219" s="115"/>
      <c r="J219" s="102"/>
      <c r="K219" s="30"/>
      <c r="L219" s="30"/>
      <c r="M219" s="30"/>
      <c r="N219" s="30"/>
      <c r="O219" s="30"/>
    </row>
    <row r="220" spans="1:15">
      <c r="A220" s="36"/>
      <c r="B220" s="38" t="s">
        <v>489</v>
      </c>
      <c r="C220" s="31"/>
      <c r="D220" s="31"/>
      <c r="E220" s="31"/>
      <c r="F220" s="31"/>
      <c r="G220" s="31"/>
      <c r="H220" s="100"/>
      <c r="I220" s="31"/>
      <c r="J220" s="45"/>
      <c r="K220" s="31"/>
      <c r="L220" s="31"/>
      <c r="M220" s="31"/>
      <c r="N220" s="31"/>
      <c r="O220" s="31"/>
    </row>
    <row r="221" spans="1:15">
      <c r="B221" s="38" t="s">
        <v>486</v>
      </c>
      <c r="C221" s="30"/>
      <c r="D221" s="30"/>
      <c r="E221" s="30"/>
      <c r="F221" s="30"/>
      <c r="G221" s="30"/>
      <c r="H221" s="100"/>
      <c r="I221" s="30"/>
      <c r="J221" s="45"/>
      <c r="K221" s="106">
        <v>533720</v>
      </c>
      <c r="L221" s="38"/>
      <c r="M221" s="30" t="s">
        <v>388</v>
      </c>
      <c r="N221" s="30"/>
      <c r="O221" s="30"/>
    </row>
    <row r="222" spans="1:15">
      <c r="A222" s="36"/>
      <c r="B222" s="31"/>
      <c r="C222" s="31"/>
      <c r="D222" s="31"/>
      <c r="E222" s="31"/>
      <c r="F222" s="31"/>
      <c r="G222" s="31"/>
      <c r="H222" s="100"/>
      <c r="I222" s="31"/>
      <c r="J222" s="45"/>
      <c r="K222" s="72"/>
      <c r="L222" s="72"/>
      <c r="M222" s="31"/>
      <c r="N222" s="31"/>
      <c r="O222" s="31"/>
    </row>
    <row r="223" spans="1:15">
      <c r="A223" s="35" t="s">
        <v>234</v>
      </c>
      <c r="B223" s="31" t="s">
        <v>605</v>
      </c>
      <c r="C223" s="31" t="s">
        <v>615</v>
      </c>
      <c r="D223" s="31">
        <v>30</v>
      </c>
      <c r="E223" s="31">
        <v>30</v>
      </c>
      <c r="F223" s="31">
        <v>30</v>
      </c>
      <c r="G223" s="31">
        <v>30</v>
      </c>
      <c r="H223" s="100">
        <f t="shared" si="5"/>
        <v>120</v>
      </c>
      <c r="I223" s="70">
        <v>80</v>
      </c>
      <c r="J223" s="45">
        <f t="shared" si="6"/>
        <v>9600</v>
      </c>
      <c r="K223" s="49"/>
      <c r="L223" s="39"/>
      <c r="M223" s="31"/>
      <c r="N223" s="31"/>
      <c r="O223" s="31"/>
    </row>
    <row r="224" spans="1:15">
      <c r="A224" s="36"/>
      <c r="B224" s="31" t="s">
        <v>389</v>
      </c>
      <c r="C224" s="31" t="s">
        <v>509</v>
      </c>
      <c r="D224" s="31">
        <v>80</v>
      </c>
      <c r="E224" s="31">
        <v>80</v>
      </c>
      <c r="F224" s="31">
        <v>80</v>
      </c>
      <c r="G224" s="31">
        <v>80</v>
      </c>
      <c r="H224" s="100">
        <f t="shared" si="5"/>
        <v>320</v>
      </c>
      <c r="I224" s="70">
        <v>260</v>
      </c>
      <c r="J224" s="45">
        <f t="shared" si="6"/>
        <v>83200</v>
      </c>
      <c r="K224" s="31"/>
      <c r="L224" s="31"/>
      <c r="M224" s="31"/>
      <c r="N224" s="31"/>
      <c r="O224" s="31"/>
    </row>
    <row r="225" spans="1:15">
      <c r="A225" s="35"/>
      <c r="B225" s="30" t="s">
        <v>720</v>
      </c>
      <c r="C225" s="30" t="s">
        <v>704</v>
      </c>
      <c r="D225" s="30">
        <v>200</v>
      </c>
      <c r="E225" s="30">
        <v>200</v>
      </c>
      <c r="F225" s="30">
        <v>200</v>
      </c>
      <c r="G225" s="30">
        <v>200</v>
      </c>
      <c r="H225" s="100">
        <f t="shared" si="5"/>
        <v>800</v>
      </c>
      <c r="I225" s="71">
        <v>285</v>
      </c>
      <c r="J225" s="45">
        <f t="shared" si="6"/>
        <v>228000</v>
      </c>
      <c r="K225" s="30"/>
      <c r="L225" s="30"/>
      <c r="M225" s="30"/>
      <c r="N225" s="30"/>
      <c r="O225" s="30"/>
    </row>
    <row r="226" spans="1:15">
      <c r="A226" s="36"/>
      <c r="B226" s="31" t="s">
        <v>606</v>
      </c>
      <c r="C226" s="31" t="s">
        <v>705</v>
      </c>
      <c r="D226" s="31">
        <v>3</v>
      </c>
      <c r="E226" s="31">
        <v>3</v>
      </c>
      <c r="F226" s="31">
        <v>3</v>
      </c>
      <c r="G226" s="31">
        <v>3</v>
      </c>
      <c r="H226" s="100">
        <f t="shared" si="5"/>
        <v>12</v>
      </c>
      <c r="I226" s="31">
        <v>540</v>
      </c>
      <c r="J226" s="45">
        <f t="shared" si="6"/>
        <v>6480</v>
      </c>
      <c r="K226" s="31"/>
      <c r="L226" s="31"/>
      <c r="M226" s="31"/>
      <c r="N226" s="31"/>
      <c r="O226" s="31"/>
    </row>
    <row r="227" spans="1:15">
      <c r="A227" s="35"/>
      <c r="B227" s="30" t="s">
        <v>387</v>
      </c>
      <c r="C227" s="30" t="s">
        <v>706</v>
      </c>
      <c r="D227" s="30">
        <v>15</v>
      </c>
      <c r="E227" s="30">
        <v>15</v>
      </c>
      <c r="F227" s="30">
        <v>15</v>
      </c>
      <c r="G227" s="30">
        <v>15</v>
      </c>
      <c r="H227" s="100">
        <f t="shared" si="5"/>
        <v>60</v>
      </c>
      <c r="I227" s="30">
        <v>260</v>
      </c>
      <c r="J227" s="45">
        <f t="shared" si="6"/>
        <v>15600</v>
      </c>
      <c r="K227" s="30"/>
      <c r="L227" s="30"/>
      <c r="M227" s="30"/>
      <c r="N227" s="30"/>
      <c r="O227" s="30"/>
    </row>
    <row r="228" spans="1:15">
      <c r="A228" s="36" t="s">
        <v>230</v>
      </c>
      <c r="B228" s="31" t="s">
        <v>707</v>
      </c>
      <c r="C228" s="31" t="s">
        <v>708</v>
      </c>
      <c r="D228" s="31">
        <v>9</v>
      </c>
      <c r="E228" s="31">
        <v>9</v>
      </c>
      <c r="F228" s="31">
        <v>9</v>
      </c>
      <c r="G228" s="31">
        <v>9</v>
      </c>
      <c r="H228" s="100">
        <f t="shared" si="5"/>
        <v>36</v>
      </c>
      <c r="I228" s="70">
        <v>120</v>
      </c>
      <c r="J228" s="45">
        <f t="shared" si="6"/>
        <v>4320</v>
      </c>
      <c r="K228" s="31"/>
      <c r="L228" s="31"/>
      <c r="M228" s="31"/>
      <c r="N228" s="31"/>
      <c r="O228" s="31"/>
    </row>
    <row r="229" spans="1:15">
      <c r="A229" s="35"/>
      <c r="B229" s="30" t="s">
        <v>607</v>
      </c>
      <c r="C229" s="30" t="s">
        <v>509</v>
      </c>
      <c r="D229" s="30">
        <v>2</v>
      </c>
      <c r="E229" s="30"/>
      <c r="F229" s="30"/>
      <c r="G229" s="30">
        <v>5</v>
      </c>
      <c r="H229" s="100">
        <f t="shared" ref="H229:H249" si="7">D229+E229+F229+G229</f>
        <v>7</v>
      </c>
      <c r="I229" s="71">
        <v>480</v>
      </c>
      <c r="J229" s="45">
        <f t="shared" ref="J229:J249" si="8">H229*I229</f>
        <v>3360</v>
      </c>
      <c r="K229" s="30"/>
      <c r="L229" s="30"/>
      <c r="M229" s="30"/>
      <c r="N229" s="30"/>
      <c r="O229" s="30"/>
    </row>
    <row r="230" spans="1:15">
      <c r="A230" s="36"/>
      <c r="B230" s="31" t="s">
        <v>487</v>
      </c>
      <c r="C230" s="31" t="s">
        <v>709</v>
      </c>
      <c r="D230" s="31">
        <v>20</v>
      </c>
      <c r="E230" s="31">
        <v>20</v>
      </c>
      <c r="F230" s="31">
        <v>20</v>
      </c>
      <c r="G230" s="31">
        <v>20</v>
      </c>
      <c r="H230" s="100">
        <f t="shared" si="7"/>
        <v>80</v>
      </c>
      <c r="I230" s="70">
        <v>270</v>
      </c>
      <c r="J230" s="45">
        <f t="shared" si="8"/>
        <v>21600</v>
      </c>
      <c r="K230" s="31"/>
      <c r="L230" s="31"/>
      <c r="M230" s="31"/>
      <c r="N230" s="31"/>
      <c r="O230" s="31"/>
    </row>
    <row r="231" spans="1:15">
      <c r="A231" s="35"/>
      <c r="B231" s="30" t="s">
        <v>488</v>
      </c>
      <c r="C231" s="30" t="s">
        <v>616</v>
      </c>
      <c r="D231" s="30">
        <v>25</v>
      </c>
      <c r="E231" s="30">
        <v>25</v>
      </c>
      <c r="F231" s="30">
        <v>25</v>
      </c>
      <c r="G231" s="30">
        <v>25</v>
      </c>
      <c r="H231" s="100">
        <f t="shared" si="7"/>
        <v>100</v>
      </c>
      <c r="I231" s="71">
        <v>230</v>
      </c>
      <c r="J231" s="45">
        <f t="shared" si="8"/>
        <v>23000</v>
      </c>
      <c r="K231" s="30"/>
      <c r="L231" s="30"/>
      <c r="M231" s="30"/>
      <c r="N231" s="30"/>
      <c r="O231" s="30"/>
    </row>
    <row r="232" spans="1:15">
      <c r="A232" s="36"/>
      <c r="B232" s="31" t="s">
        <v>710</v>
      </c>
      <c r="C232" s="31" t="s">
        <v>711</v>
      </c>
      <c r="D232" s="31">
        <v>3</v>
      </c>
      <c r="E232" s="31">
        <v>3</v>
      </c>
      <c r="F232" s="31">
        <v>3</v>
      </c>
      <c r="G232" s="31">
        <v>3</v>
      </c>
      <c r="H232" s="100">
        <f t="shared" si="7"/>
        <v>12</v>
      </c>
      <c r="I232" s="70">
        <v>56</v>
      </c>
      <c r="J232" s="45">
        <f t="shared" si="8"/>
        <v>672</v>
      </c>
      <c r="K232" s="73"/>
      <c r="L232" s="31"/>
      <c r="M232" s="31"/>
      <c r="N232" s="31"/>
      <c r="O232" s="31"/>
    </row>
    <row r="233" spans="1:15">
      <c r="A233" s="35" t="s">
        <v>210</v>
      </c>
      <c r="B233" s="30" t="s">
        <v>608</v>
      </c>
      <c r="C233" s="30" t="s">
        <v>617</v>
      </c>
      <c r="D233" s="30">
        <v>12</v>
      </c>
      <c r="E233" s="30">
        <v>12</v>
      </c>
      <c r="F233" s="30">
        <v>12</v>
      </c>
      <c r="G233" s="30">
        <v>12</v>
      </c>
      <c r="H233" s="100">
        <f t="shared" si="7"/>
        <v>48</v>
      </c>
      <c r="I233" s="71">
        <v>155</v>
      </c>
      <c r="J233" s="45">
        <f t="shared" si="8"/>
        <v>7440</v>
      </c>
      <c r="K233" s="49"/>
      <c r="L233" s="39"/>
      <c r="M233" s="30"/>
      <c r="N233" s="30"/>
      <c r="O233" s="30"/>
    </row>
    <row r="234" spans="1:15">
      <c r="A234" s="36"/>
      <c r="B234" s="31" t="s">
        <v>609</v>
      </c>
      <c r="C234" s="31" t="s">
        <v>509</v>
      </c>
      <c r="D234" s="31">
        <v>3</v>
      </c>
      <c r="E234" s="31"/>
      <c r="F234" s="31">
        <v>3</v>
      </c>
      <c r="G234" s="31"/>
      <c r="H234" s="100">
        <f t="shared" si="7"/>
        <v>6</v>
      </c>
      <c r="I234" s="70">
        <v>185</v>
      </c>
      <c r="J234" s="45">
        <f t="shared" si="8"/>
        <v>1110</v>
      </c>
      <c r="K234" s="31"/>
      <c r="L234" s="31"/>
      <c r="M234" s="31"/>
      <c r="N234" s="31"/>
      <c r="O234" s="31"/>
    </row>
    <row r="235" spans="1:15">
      <c r="A235" s="35"/>
      <c r="B235" s="30" t="s">
        <v>610</v>
      </c>
      <c r="C235" s="30" t="s">
        <v>618</v>
      </c>
      <c r="D235" s="30">
        <v>12</v>
      </c>
      <c r="E235" s="30"/>
      <c r="F235" s="30">
        <v>12</v>
      </c>
      <c r="G235" s="30"/>
      <c r="H235" s="100">
        <f t="shared" si="7"/>
        <v>24</v>
      </c>
      <c r="I235" s="30">
        <v>190</v>
      </c>
      <c r="J235" s="45">
        <f t="shared" si="8"/>
        <v>4560</v>
      </c>
      <c r="K235" s="30"/>
      <c r="L235" s="30"/>
      <c r="M235" s="30"/>
      <c r="N235" s="30"/>
      <c r="O235" s="30"/>
    </row>
    <row r="236" spans="1:15">
      <c r="A236" s="36"/>
      <c r="B236" s="31" t="s">
        <v>611</v>
      </c>
      <c r="C236" s="31" t="s">
        <v>509</v>
      </c>
      <c r="D236" s="31">
        <v>6</v>
      </c>
      <c r="E236" s="31"/>
      <c r="F236" s="31">
        <v>6</v>
      </c>
      <c r="G236" s="31"/>
      <c r="H236" s="100">
        <f t="shared" si="7"/>
        <v>12</v>
      </c>
      <c r="I236" s="70">
        <v>45</v>
      </c>
      <c r="J236" s="45">
        <f t="shared" si="8"/>
        <v>540</v>
      </c>
      <c r="K236" s="31"/>
      <c r="L236" s="31"/>
      <c r="M236" s="31"/>
      <c r="N236" s="31"/>
      <c r="O236" s="31"/>
    </row>
    <row r="237" spans="1:15">
      <c r="A237" s="35"/>
      <c r="B237" s="30" t="s">
        <v>612</v>
      </c>
      <c r="C237" s="30" t="s">
        <v>618</v>
      </c>
      <c r="D237" s="30">
        <v>2</v>
      </c>
      <c r="E237" s="30">
        <v>2</v>
      </c>
      <c r="F237" s="30">
        <v>2</v>
      </c>
      <c r="G237" s="30">
        <v>2</v>
      </c>
      <c r="H237" s="100">
        <f t="shared" si="7"/>
        <v>8</v>
      </c>
      <c r="I237" s="71">
        <v>375</v>
      </c>
      <c r="J237" s="45">
        <f t="shared" si="8"/>
        <v>3000</v>
      </c>
      <c r="K237" s="30"/>
      <c r="L237" s="30"/>
      <c r="M237" s="30"/>
      <c r="N237" s="30"/>
      <c r="O237" s="30"/>
    </row>
    <row r="238" spans="1:15">
      <c r="A238" s="36"/>
      <c r="B238" s="31" t="s">
        <v>613</v>
      </c>
      <c r="C238" s="31" t="s">
        <v>712</v>
      </c>
      <c r="D238" s="31">
        <v>2</v>
      </c>
      <c r="E238" s="31">
        <v>2</v>
      </c>
      <c r="F238" s="31">
        <v>2</v>
      </c>
      <c r="G238" s="31">
        <v>2</v>
      </c>
      <c r="H238" s="100">
        <f t="shared" si="7"/>
        <v>8</v>
      </c>
      <c r="I238" s="42">
        <v>350</v>
      </c>
      <c r="J238" s="45">
        <f t="shared" si="8"/>
        <v>2800</v>
      </c>
      <c r="K238" s="31"/>
      <c r="L238" s="31"/>
      <c r="M238" s="31"/>
      <c r="N238" s="31"/>
      <c r="O238" s="31"/>
    </row>
    <row r="239" spans="1:15">
      <c r="A239" s="35"/>
      <c r="B239" s="30" t="s">
        <v>614</v>
      </c>
      <c r="C239" s="30" t="s">
        <v>509</v>
      </c>
      <c r="D239" s="30">
        <v>12</v>
      </c>
      <c r="E239" s="30">
        <v>12</v>
      </c>
      <c r="F239" s="30">
        <v>12</v>
      </c>
      <c r="G239" s="30">
        <v>12</v>
      </c>
      <c r="H239" s="100">
        <f t="shared" si="7"/>
        <v>48</v>
      </c>
      <c r="I239" s="71">
        <v>260</v>
      </c>
      <c r="J239" s="45">
        <f t="shared" si="8"/>
        <v>12480</v>
      </c>
      <c r="K239" s="30"/>
      <c r="L239" s="30"/>
      <c r="M239" s="30"/>
      <c r="N239" s="30"/>
      <c r="O239" s="30"/>
    </row>
    <row r="240" spans="1:15">
      <c r="A240" s="36"/>
      <c r="B240" s="31"/>
      <c r="C240" s="31"/>
      <c r="D240" s="31"/>
      <c r="E240" s="31"/>
      <c r="F240" s="31"/>
      <c r="G240" s="31"/>
      <c r="H240" s="100"/>
      <c r="I240" s="70"/>
      <c r="J240" s="45"/>
      <c r="K240" s="31"/>
      <c r="L240" s="31"/>
      <c r="M240" s="31"/>
      <c r="N240" s="31"/>
      <c r="O240" s="31"/>
    </row>
    <row r="241" spans="1:15">
      <c r="A241" s="104" t="s">
        <v>722</v>
      </c>
      <c r="B241" s="39" t="s">
        <v>703</v>
      </c>
      <c r="C241" s="31"/>
      <c r="D241" s="31"/>
      <c r="E241" s="31"/>
      <c r="F241" s="31"/>
      <c r="G241" s="31"/>
      <c r="H241" s="100"/>
      <c r="I241" s="70"/>
      <c r="J241" s="45"/>
      <c r="K241" s="31"/>
      <c r="L241" s="31"/>
      <c r="M241" s="31"/>
      <c r="N241" s="31"/>
      <c r="O241" s="31"/>
    </row>
    <row r="242" spans="1:15">
      <c r="A242" s="36"/>
      <c r="B242" s="31"/>
      <c r="C242" s="31"/>
      <c r="D242" s="31"/>
      <c r="E242" s="31"/>
      <c r="F242" s="31"/>
      <c r="G242" s="31"/>
      <c r="H242" s="100"/>
      <c r="I242" s="73"/>
      <c r="J242" s="45"/>
      <c r="K242" s="107" t="s">
        <v>723</v>
      </c>
      <c r="M242" s="31"/>
      <c r="N242" s="31"/>
      <c r="O242" s="31"/>
    </row>
    <row r="243" spans="1:15">
      <c r="A243" s="36"/>
      <c r="B243" s="31" t="s">
        <v>713</v>
      </c>
      <c r="C243" s="31" t="s">
        <v>509</v>
      </c>
      <c r="D243" s="31">
        <v>500</v>
      </c>
      <c r="E243" s="31">
        <v>5000</v>
      </c>
      <c r="F243" s="31">
        <v>500</v>
      </c>
      <c r="G243" s="31">
        <v>500</v>
      </c>
      <c r="H243" s="100">
        <f t="shared" si="7"/>
        <v>6500</v>
      </c>
      <c r="I243" s="71">
        <v>65</v>
      </c>
      <c r="J243" s="45">
        <f t="shared" si="8"/>
        <v>422500</v>
      </c>
      <c r="K243" s="31"/>
      <c r="L243" s="31"/>
      <c r="M243" s="31"/>
      <c r="N243" s="31"/>
      <c r="O243" s="31"/>
    </row>
    <row r="244" spans="1:15">
      <c r="A244" s="36"/>
      <c r="B244" s="30" t="s">
        <v>714</v>
      </c>
      <c r="C244" s="30" t="s">
        <v>509</v>
      </c>
      <c r="D244" s="30">
        <v>1000</v>
      </c>
      <c r="E244" s="30">
        <v>1000</v>
      </c>
      <c r="F244" s="30">
        <v>1000</v>
      </c>
      <c r="G244" s="30">
        <v>1000</v>
      </c>
      <c r="H244" s="100">
        <f t="shared" si="7"/>
        <v>4000</v>
      </c>
      <c r="I244" s="40">
        <v>15</v>
      </c>
      <c r="J244" s="45">
        <f t="shared" si="8"/>
        <v>60000</v>
      </c>
      <c r="K244" s="49"/>
      <c r="L244" s="39"/>
      <c r="M244" s="30"/>
      <c r="N244" s="30"/>
      <c r="O244" s="30"/>
    </row>
    <row r="245" spans="1:15">
      <c r="A245" s="35"/>
      <c r="B245" s="30" t="s">
        <v>716</v>
      </c>
      <c r="C245" s="30" t="s">
        <v>715</v>
      </c>
      <c r="D245" s="30">
        <v>10</v>
      </c>
      <c r="E245" s="30">
        <v>10</v>
      </c>
      <c r="F245" s="30">
        <v>10</v>
      </c>
      <c r="G245" s="30">
        <v>10</v>
      </c>
      <c r="H245" s="100">
        <f t="shared" si="7"/>
        <v>40</v>
      </c>
      <c r="I245" s="30">
        <v>2000</v>
      </c>
      <c r="J245" s="45">
        <f t="shared" si="8"/>
        <v>80000</v>
      </c>
      <c r="K245" s="30"/>
      <c r="L245" s="30"/>
      <c r="M245" s="30"/>
      <c r="N245" s="30"/>
      <c r="O245" s="30"/>
    </row>
    <row r="246" spans="1:15">
      <c r="A246" s="36"/>
      <c r="B246" s="31" t="s">
        <v>717</v>
      </c>
      <c r="C246" s="31" t="s">
        <v>509</v>
      </c>
      <c r="D246" s="31">
        <v>10</v>
      </c>
      <c r="E246" s="31">
        <v>10</v>
      </c>
      <c r="F246" s="31">
        <v>10</v>
      </c>
      <c r="G246" s="31">
        <v>10</v>
      </c>
      <c r="H246" s="100">
        <f t="shared" si="7"/>
        <v>40</v>
      </c>
      <c r="I246" s="31">
        <v>7000</v>
      </c>
      <c r="J246" s="45">
        <f t="shared" si="8"/>
        <v>280000</v>
      </c>
      <c r="K246" s="31"/>
      <c r="L246" s="31"/>
      <c r="M246" s="31"/>
      <c r="N246" s="31"/>
      <c r="O246" s="31"/>
    </row>
    <row r="247" spans="1:15">
      <c r="A247" s="35"/>
      <c r="B247" s="30" t="s">
        <v>718</v>
      </c>
      <c r="C247" s="30" t="s">
        <v>509</v>
      </c>
      <c r="D247" s="30">
        <v>5</v>
      </c>
      <c r="E247" s="30">
        <v>5</v>
      </c>
      <c r="F247" s="30">
        <v>5</v>
      </c>
      <c r="G247" s="30">
        <v>5</v>
      </c>
      <c r="H247" s="100">
        <f t="shared" si="7"/>
        <v>20</v>
      </c>
      <c r="I247" s="30">
        <v>6500</v>
      </c>
      <c r="J247" s="45">
        <f t="shared" si="8"/>
        <v>130000</v>
      </c>
      <c r="K247" s="50"/>
      <c r="L247" s="39"/>
      <c r="M247" s="30"/>
      <c r="N247" s="30"/>
      <c r="O247" s="30"/>
    </row>
    <row r="248" spans="1:15">
      <c r="A248" s="36"/>
      <c r="B248" s="31" t="s">
        <v>719</v>
      </c>
      <c r="C248" s="31" t="s">
        <v>509</v>
      </c>
      <c r="D248" s="31">
        <v>500</v>
      </c>
      <c r="E248" s="31">
        <v>500</v>
      </c>
      <c r="F248" s="31">
        <v>500</v>
      </c>
      <c r="G248" s="31">
        <v>500</v>
      </c>
      <c r="H248" s="100">
        <f t="shared" si="7"/>
        <v>2000</v>
      </c>
      <c r="I248" s="43">
        <v>1000</v>
      </c>
      <c r="J248" s="45">
        <f t="shared" si="8"/>
        <v>2000000</v>
      </c>
      <c r="K248" s="31"/>
      <c r="L248" s="31"/>
      <c r="M248" s="31"/>
      <c r="N248" s="31"/>
      <c r="O248" s="31"/>
    </row>
    <row r="249" spans="1:15">
      <c r="A249" s="35"/>
      <c r="B249" s="30" t="s">
        <v>743</v>
      </c>
      <c r="C249" s="30" t="s">
        <v>509</v>
      </c>
      <c r="D249" s="30">
        <v>1000</v>
      </c>
      <c r="E249" s="30">
        <v>500</v>
      </c>
      <c r="F249" s="30"/>
      <c r="G249" s="30">
        <v>1000</v>
      </c>
      <c r="H249" s="100">
        <f t="shared" si="7"/>
        <v>2500</v>
      </c>
      <c r="I249" s="40">
        <v>9</v>
      </c>
      <c r="J249" s="45">
        <f t="shared" si="8"/>
        <v>22500</v>
      </c>
      <c r="K249" s="30"/>
      <c r="L249" s="30"/>
      <c r="M249" s="30"/>
      <c r="N249" s="30"/>
      <c r="O249" s="30"/>
    </row>
    <row r="250" spans="1:15">
      <c r="A250" s="36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</row>
    <row r="251" spans="1:15">
      <c r="A251" s="35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</row>
    <row r="252" spans="1:15">
      <c r="A252" s="36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</row>
    <row r="253" spans="1:15">
      <c r="A253" s="35"/>
      <c r="B253" s="38"/>
      <c r="C253" s="30"/>
      <c r="D253" s="30"/>
      <c r="E253" s="30"/>
      <c r="F253" s="30"/>
      <c r="G253" s="30"/>
      <c r="H253" s="49"/>
      <c r="I253" s="39"/>
      <c r="J253" s="30"/>
      <c r="K253" s="30"/>
      <c r="L253" s="30"/>
    </row>
    <row r="254" spans="1:15">
      <c r="A254" s="36"/>
      <c r="B254" s="31"/>
      <c r="C254" s="31"/>
      <c r="D254" s="31"/>
      <c r="E254" s="31"/>
      <c r="F254" s="31"/>
      <c r="G254" s="31"/>
      <c r="J254" s="31"/>
      <c r="K254" s="31"/>
      <c r="L254" s="31"/>
    </row>
    <row r="255" spans="1:15">
      <c r="A255" s="35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</row>
    <row r="256" spans="1:15">
      <c r="A256" s="36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</row>
    <row r="257" spans="1:12">
      <c r="A257" s="35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</row>
    <row r="258" spans="1:12">
      <c r="A258" s="36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</row>
    <row r="259" spans="1:12">
      <c r="A259" s="35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</row>
    <row r="260" spans="1:12">
      <c r="A260" s="36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</row>
    <row r="261" spans="1:12">
      <c r="A261" s="35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</row>
    <row r="262" spans="1:12">
      <c r="A262" s="36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</row>
    <row r="263" spans="1:12">
      <c r="A263" s="35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</row>
    <row r="264" spans="1:12">
      <c r="A264" s="36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</row>
    <row r="265" spans="1:12">
      <c r="A265" s="35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</row>
    <row r="266" spans="1:12">
      <c r="A266" s="36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</row>
    <row r="267" spans="1:12">
      <c r="A267" s="35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</row>
    <row r="268" spans="1:12">
      <c r="A268" s="36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</row>
    <row r="269" spans="1:12">
      <c r="A269" s="35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</row>
    <row r="270" spans="1:12">
      <c r="A270" s="36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</row>
    <row r="271" spans="1:12">
      <c r="A271" s="35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</row>
    <row r="272" spans="1:12">
      <c r="A272" s="36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</row>
    <row r="273" spans="1:12">
      <c r="A273" s="35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</row>
    <row r="274" spans="1:12">
      <c r="A274" s="36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</row>
    <row r="275" spans="1:12">
      <c r="A275" s="35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</row>
    <row r="276" spans="1:12">
      <c r="A276" s="36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</row>
    <row r="277" spans="1:12">
      <c r="A277" s="35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</row>
    <row r="278" spans="1:12">
      <c r="A278" s="36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</row>
    <row r="279" spans="1:12">
      <c r="A279" s="35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</row>
    <row r="280" spans="1:12">
      <c r="A280" s="36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</row>
    <row r="281" spans="1:12">
      <c r="A281" s="35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</row>
    <row r="282" spans="1:12">
      <c r="A282" s="36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</row>
    <row r="283" spans="1:12">
      <c r="A283" s="35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</row>
    <row r="284" spans="1:12">
      <c r="A284" s="36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</row>
    <row r="285" spans="1:12">
      <c r="A285" s="35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</row>
    <row r="286" spans="1:12">
      <c r="A286" s="36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</row>
    <row r="287" spans="1:12">
      <c r="A287" s="35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</row>
    <row r="288" spans="1:12">
      <c r="A288" s="36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</row>
    <row r="289" spans="1:12">
      <c r="A289" s="35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</row>
    <row r="290" spans="1:12">
      <c r="A290" s="36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</row>
    <row r="291" spans="1:12">
      <c r="A291" s="35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</row>
    <row r="292" spans="1:12">
      <c r="A292" s="36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</row>
    <row r="293" spans="1:12">
      <c r="A293" s="35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</row>
    <row r="294" spans="1:12">
      <c r="A294" s="36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</row>
    <row r="295" spans="1:12">
      <c r="A295" s="35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</row>
    <row r="296" spans="1:12">
      <c r="A296" s="36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</row>
    <row r="297" spans="1:12">
      <c r="A297" s="35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</row>
    <row r="298" spans="1:12">
      <c r="A298" s="36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</row>
    <row r="299" spans="1:12">
      <c r="A299" s="35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</row>
    <row r="300" spans="1:12">
      <c r="A300" s="36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</row>
    <row r="301" spans="1:12">
      <c r="A301" s="35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</row>
    <row r="302" spans="1:12">
      <c r="A302" s="36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</row>
    <row r="303" spans="1:12">
      <c r="A303" s="35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</row>
    <row r="304" spans="1:12">
      <c r="A304" s="36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</row>
    <row r="305" spans="1:12">
      <c r="A305" s="35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</row>
    <row r="306" spans="1:12">
      <c r="A306" s="36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</row>
    <row r="307" spans="1:12">
      <c r="A307" s="35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</row>
    <row r="308" spans="1:12">
      <c r="A308" s="36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</row>
    <row r="309" spans="1:12">
      <c r="A309" s="35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</row>
    <row r="310" spans="1:12">
      <c r="A310" s="36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</row>
    <row r="311" spans="1:12">
      <c r="A311" s="35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</row>
    <row r="312" spans="1:12">
      <c r="A312" s="36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</row>
    <row r="313" spans="1:12">
      <c r="A313" s="35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</row>
    <row r="314" spans="1:12">
      <c r="A314" s="36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</row>
    <row r="315" spans="1:12">
      <c r="A315" s="35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</row>
    <row r="316" spans="1:12">
      <c r="A316" s="36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</row>
    <row r="317" spans="1:12">
      <c r="A317" s="35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</row>
    <row r="318" spans="1:12">
      <c r="A318" s="36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</row>
    <row r="319" spans="1:12">
      <c r="A319" s="35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</row>
    <row r="320" spans="1:12">
      <c r="A320" s="36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</row>
    <row r="321" spans="1:12">
      <c r="A321" s="35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</row>
    <row r="322" spans="1:12">
      <c r="A322" s="36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</row>
    <row r="323" spans="1:12">
      <c r="A323" s="35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</row>
    <row r="324" spans="1:12">
      <c r="A324" s="36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</row>
    <row r="325" spans="1:12">
      <c r="A325" s="35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</row>
    <row r="326" spans="1:12">
      <c r="A326" s="36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</row>
    <row r="327" spans="1:12">
      <c r="A327" s="35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</row>
    <row r="328" spans="1:12">
      <c r="A328" s="36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</row>
    <row r="329" spans="1:12">
      <c r="A329" s="35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</row>
    <row r="330" spans="1:12">
      <c r="A330" s="36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</row>
    <row r="331" spans="1:12">
      <c r="A331" s="35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</row>
    <row r="332" spans="1:12">
      <c r="A332" s="36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</row>
    <row r="333" spans="1:12">
      <c r="A333" s="35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</row>
    <row r="334" spans="1:12">
      <c r="A334" s="36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</row>
    <row r="335" spans="1:12">
      <c r="A335" s="35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</row>
    <row r="336" spans="1:12">
      <c r="A336" s="36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</row>
    <row r="337" spans="1:12">
      <c r="A337" s="35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</row>
    <row r="338" spans="1:12">
      <c r="A338" s="36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</row>
    <row r="339" spans="1:12">
      <c r="A339" s="35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</row>
    <row r="340" spans="1:12">
      <c r="A340" s="36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</row>
    <row r="341" spans="1:12">
      <c r="A341" s="35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</row>
    <row r="342" spans="1:12">
      <c r="A342" s="36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</row>
    <row r="343" spans="1:12">
      <c r="A343" s="35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</row>
    <row r="344" spans="1:12">
      <c r="A344" s="36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</row>
    <row r="345" spans="1:12">
      <c r="A345" s="35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</row>
    <row r="346" spans="1:12">
      <c r="A346" s="36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</row>
    <row r="347" spans="1:12">
      <c r="A347" s="35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</row>
    <row r="348" spans="1:12">
      <c r="A348" s="36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</row>
    <row r="349" spans="1:12">
      <c r="A349" s="35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</row>
    <row r="350" spans="1:12">
      <c r="A350" s="36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</row>
    <row r="351" spans="1:12">
      <c r="A351" s="35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</row>
    <row r="352" spans="1:12">
      <c r="A352" s="36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</row>
    <row r="353" spans="1:12">
      <c r="A353" s="35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</row>
    <row r="354" spans="1:12">
      <c r="A354" s="36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</row>
    <row r="355" spans="1:12">
      <c r="A355" s="35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</row>
    <row r="356" spans="1:12">
      <c r="A356" s="36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</row>
    <row r="357" spans="1:12">
      <c r="A357" s="35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</row>
    <row r="358" spans="1:12">
      <c r="A358" s="36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</row>
    <row r="359" spans="1:12">
      <c r="A359" s="35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</row>
    <row r="360" spans="1:12">
      <c r="A360" s="36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</row>
    <row r="361" spans="1:12">
      <c r="A361" s="35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</row>
    <row r="362" spans="1:12">
      <c r="A362" s="36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</row>
    <row r="363" spans="1:12">
      <c r="A363" s="35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</row>
    <row r="364" spans="1:12">
      <c r="A364" s="36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</row>
    <row r="365" spans="1:12">
      <c r="A365" s="35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</row>
    <row r="366" spans="1:12">
      <c r="A366" s="36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</row>
    <row r="367" spans="1:12">
      <c r="A367" s="35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</row>
    <row r="368" spans="1:12">
      <c r="A368" s="36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</row>
    <row r="369" spans="1:12">
      <c r="A369" s="35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</row>
    <row r="370" spans="1:12">
      <c r="A370" s="36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</row>
    <row r="371" spans="1:12">
      <c r="A371" s="35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</row>
    <row r="372" spans="1:12">
      <c r="A372" s="36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</row>
    <row r="373" spans="1:12">
      <c r="A373" s="35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</row>
    <row r="374" spans="1:12">
      <c r="A374" s="36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</row>
    <row r="375" spans="1:12">
      <c r="A375" s="35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</row>
    <row r="376" spans="1:12">
      <c r="A376" s="36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</row>
    <row r="377" spans="1:12">
      <c r="A377" s="35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</row>
    <row r="378" spans="1:12">
      <c r="A378" s="36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</row>
    <row r="379" spans="1:12">
      <c r="A379" s="35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</row>
    <row r="380" spans="1:12">
      <c r="A380" s="36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</row>
    <row r="381" spans="1:12">
      <c r="A381" s="35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</row>
    <row r="382" spans="1:12">
      <c r="A382" s="36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</row>
    <row r="383" spans="1:12">
      <c r="A383" s="35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</row>
    <row r="384" spans="1:12">
      <c r="A384" s="36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</row>
    <row r="385" spans="1:15">
      <c r="A385" s="35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</row>
    <row r="386" spans="1:15">
      <c r="A386" s="36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</row>
    <row r="387" spans="1:15">
      <c r="A387" s="35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</row>
    <row r="388" spans="1:15">
      <c r="A388" s="36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</row>
    <row r="389" spans="1:15">
      <c r="A389" s="35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</row>
    <row r="390" spans="1:15">
      <c r="A390" s="36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</row>
    <row r="391" spans="1:15">
      <c r="A391" s="35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</row>
    <row r="392" spans="1:15">
      <c r="A392" s="36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</row>
    <row r="393" spans="1:15">
      <c r="A393" s="35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</row>
    <row r="394" spans="1:15">
      <c r="A394" s="36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</row>
    <row r="395" spans="1:15">
      <c r="A395" s="35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</row>
    <row r="396" spans="1:15">
      <c r="A396" s="36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</row>
    <row r="397" spans="1:15">
      <c r="A397" s="35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</row>
    <row r="398" spans="1:15">
      <c r="A398" s="36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</row>
    <row r="399" spans="1:15">
      <c r="A399" s="35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</row>
    <row r="400" spans="1:15">
      <c r="A400" s="36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</row>
    <row r="401" spans="1:15">
      <c r="A401" s="35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</row>
    <row r="402" spans="1:15">
      <c r="A402" s="36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</row>
    <row r="403" spans="1:15">
      <c r="A403" s="35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</row>
    <row r="404" spans="1:15">
      <c r="A404" s="36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</row>
    <row r="405" spans="1:15">
      <c r="A405" s="35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</row>
    <row r="406" spans="1:15">
      <c r="A406" s="36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</row>
    <row r="407" spans="1:15">
      <c r="A407" s="35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</row>
    <row r="408" spans="1:15">
      <c r="A408" s="36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</row>
    <row r="409" spans="1:15">
      <c r="A409" s="35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</row>
    <row r="410" spans="1:15">
      <c r="A410" s="36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</row>
    <row r="411" spans="1:15">
      <c r="A411" s="35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</row>
    <row r="412" spans="1:15">
      <c r="A412" s="36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</row>
    <row r="413" spans="1:15">
      <c r="A413" s="35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</row>
    <row r="414" spans="1:15">
      <c r="A414" s="36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</row>
    <row r="415" spans="1:15">
      <c r="A415" s="35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>
      <c r="A416" s="36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</row>
    <row r="417" spans="1:15">
      <c r="A417" s="35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</row>
    <row r="418" spans="1:15">
      <c r="A418" s="36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</row>
    <row r="419" spans="1:15">
      <c r="A419" s="35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</row>
    <row r="420" spans="1:15">
      <c r="A420" s="36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</row>
    <row r="421" spans="1:15">
      <c r="A421" s="35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</row>
    <row r="422" spans="1:15">
      <c r="A422" s="36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</row>
    <row r="423" spans="1:15">
      <c r="A423" s="35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</row>
    <row r="424" spans="1:15">
      <c r="A424" s="36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</row>
    <row r="425" spans="1:15">
      <c r="A425" s="35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</row>
    <row r="426" spans="1:15">
      <c r="A426" s="36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</row>
    <row r="427" spans="1:15">
      <c r="A427" s="35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</row>
    <row r="428" spans="1:15">
      <c r="A428" s="36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</row>
    <row r="429" spans="1:15">
      <c r="A429" s="35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</row>
    <row r="430" spans="1:15">
      <c r="A430" s="36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</row>
    <row r="431" spans="1:15">
      <c r="A431" s="35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</row>
    <row r="432" spans="1:15">
      <c r="A432" s="36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</row>
    <row r="433" spans="1:15">
      <c r="A433" s="35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</row>
    <row r="434" spans="1:15">
      <c r="A434" s="36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</row>
    <row r="435" spans="1:15">
      <c r="A435" s="35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</row>
    <row r="436" spans="1:15">
      <c r="A436" s="36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</row>
    <row r="437" spans="1:15">
      <c r="A437" s="35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</row>
    <row r="438" spans="1:15">
      <c r="A438" s="36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</row>
    <row r="439" spans="1:15">
      <c r="A439" s="35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</row>
    <row r="440" spans="1:15">
      <c r="A440" s="36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</row>
    <row r="441" spans="1:15">
      <c r="A441" s="35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</row>
    <row r="442" spans="1:15">
      <c r="A442" s="36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</row>
    <row r="443" spans="1:15">
      <c r="A443" s="35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</row>
    <row r="444" spans="1:15">
      <c r="A444" s="36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</row>
    <row r="445" spans="1:15">
      <c r="A445" s="35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</row>
    <row r="446" spans="1:15">
      <c r="A446" s="36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</row>
    <row r="447" spans="1:15">
      <c r="A447" s="35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</row>
    <row r="448" spans="1:15">
      <c r="A448" s="36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</row>
    <row r="449" spans="1:15">
      <c r="A449" s="35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>
      <c r="A450" s="36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</row>
    <row r="451" spans="1:15">
      <c r="A451" s="35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</row>
    <row r="452" spans="1:15">
      <c r="A452" s="36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</row>
    <row r="453" spans="1:15">
      <c r="A453" s="35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</row>
    <row r="454" spans="1:15">
      <c r="A454" s="36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</row>
    <row r="455" spans="1:15">
      <c r="A455" s="35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</row>
    <row r="456" spans="1:15">
      <c r="A456" s="36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</row>
    <row r="457" spans="1:15">
      <c r="A457" s="35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</row>
    <row r="458" spans="1:15">
      <c r="A458" s="36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</row>
    <row r="459" spans="1:15">
      <c r="A459" s="35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</row>
    <row r="460" spans="1:15">
      <c r="A460" s="36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</row>
    <row r="461" spans="1:15">
      <c r="A461" s="35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</row>
    <row r="462" spans="1:15">
      <c r="A462" s="36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</row>
    <row r="463" spans="1:15">
      <c r="A463" s="35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</row>
    <row r="464" spans="1:15">
      <c r="A464" s="36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</row>
    <row r="465" spans="1:15">
      <c r="A465" s="35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</row>
    <row r="466" spans="1:15">
      <c r="A466" s="36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</row>
    <row r="467" spans="1:15">
      <c r="A467" s="35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</row>
    <row r="468" spans="1:15">
      <c r="A468" s="36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</row>
    <row r="469" spans="1:15">
      <c r="A469" s="35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</row>
    <row r="470" spans="1:15">
      <c r="A470" s="36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</row>
    <row r="471" spans="1:15">
      <c r="A471" s="35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</row>
    <row r="472" spans="1:15">
      <c r="A472" s="36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</row>
    <row r="473" spans="1:15">
      <c r="A473" s="35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</row>
    <row r="474" spans="1:15">
      <c r="A474" s="36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</row>
    <row r="475" spans="1:15">
      <c r="A475" s="35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</row>
    <row r="476" spans="1:15">
      <c r="A476" s="36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</row>
    <row r="477" spans="1:15">
      <c r="A477" s="35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</row>
    <row r="478" spans="1:15">
      <c r="A478" s="36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</row>
    <row r="479" spans="1:15">
      <c r="A479" s="35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</row>
    <row r="480" spans="1:15">
      <c r="A480" s="36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</row>
    <row r="481" spans="1:15">
      <c r="A481" s="35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</row>
    <row r="482" spans="1:15">
      <c r="A482" s="36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</row>
    <row r="483" spans="1:15">
      <c r="A483" s="35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>
      <c r="A484" s="36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</row>
    <row r="485" spans="1:15">
      <c r="A485" s="35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</row>
    <row r="486" spans="1:15">
      <c r="A486" s="36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</row>
    <row r="487" spans="1:15">
      <c r="A487" s="35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</row>
    <row r="488" spans="1:15">
      <c r="A488" s="36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</row>
    <row r="489" spans="1:15">
      <c r="A489" s="35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</row>
    <row r="490" spans="1:15">
      <c r="A490" s="36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</row>
    <row r="491" spans="1:15">
      <c r="A491" s="35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</row>
    <row r="492" spans="1:15">
      <c r="A492" s="36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</row>
    <row r="493" spans="1:15">
      <c r="A493" s="35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</row>
    <row r="494" spans="1:15">
      <c r="A494" s="36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</row>
    <row r="495" spans="1:15">
      <c r="A495" s="35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</row>
    <row r="496" spans="1:15">
      <c r="A496" s="36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</row>
    <row r="497" spans="1:15">
      <c r="A497" s="35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</row>
    <row r="498" spans="1:15">
      <c r="A498" s="36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</row>
    <row r="499" spans="1:15">
      <c r="A499" s="35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</row>
    <row r="500" spans="1:15">
      <c r="A500" s="36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</row>
    <row r="501" spans="1:15">
      <c r="A501" s="35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</row>
    <row r="502" spans="1:15">
      <c r="A502" s="36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</row>
    <row r="503" spans="1:15">
      <c r="A503" s="35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</row>
    <row r="504" spans="1:15">
      <c r="A504" s="36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</row>
    <row r="505" spans="1:15">
      <c r="A505" s="35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</row>
    <row r="506" spans="1:15">
      <c r="A506" s="36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</row>
    <row r="507" spans="1:15">
      <c r="A507" s="35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</row>
    <row r="508" spans="1:15">
      <c r="A508" s="36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</row>
    <row r="509" spans="1:15">
      <c r="A509" s="35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</row>
    <row r="510" spans="1:15">
      <c r="A510" s="36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</row>
    <row r="511" spans="1:15">
      <c r="A511" s="35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</row>
    <row r="512" spans="1:15">
      <c r="A512" s="36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</row>
    <row r="513" spans="1:15">
      <c r="A513" s="35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</row>
    <row r="514" spans="1:15">
      <c r="A514" s="36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</row>
    <row r="515" spans="1:15">
      <c r="A515" s="35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</row>
    <row r="516" spans="1:15">
      <c r="A516" s="36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</row>
    <row r="517" spans="1:15">
      <c r="A517" s="35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>
      <c r="A518" s="36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</row>
    <row r="519" spans="1:15">
      <c r="A519" s="35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</row>
    <row r="520" spans="1:15">
      <c r="A520" s="36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</row>
    <row r="521" spans="1:15">
      <c r="A521" s="35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</row>
    <row r="522" spans="1:15">
      <c r="A522" s="36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</row>
    <row r="523" spans="1:15">
      <c r="A523" s="35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</row>
    <row r="524" spans="1:15">
      <c r="A524" s="36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</row>
    <row r="525" spans="1:15">
      <c r="A525" s="35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</row>
    <row r="526" spans="1:15">
      <c r="A526" s="36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</row>
    <row r="527" spans="1:15">
      <c r="A527" s="35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</row>
    <row r="528" spans="1:15">
      <c r="A528" s="36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</row>
    <row r="529" spans="1:15">
      <c r="A529" s="35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</row>
    <row r="530" spans="1:15">
      <c r="A530" s="36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</row>
    <row r="531" spans="1:15">
      <c r="A531" s="35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</row>
    <row r="532" spans="1:15">
      <c r="A532" s="36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</row>
    <row r="533" spans="1:15">
      <c r="A533" s="35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</row>
    <row r="534" spans="1:15">
      <c r="A534" s="36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</row>
    <row r="535" spans="1:15">
      <c r="A535" s="35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</row>
    <row r="536" spans="1:15">
      <c r="A536" s="36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</row>
    <row r="537" spans="1:15">
      <c r="A537" s="35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</row>
    <row r="538" spans="1:15">
      <c r="A538" s="36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</row>
    <row r="539" spans="1:15">
      <c r="A539" s="35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</row>
    <row r="540" spans="1:15">
      <c r="A540" s="36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</row>
    <row r="541" spans="1:15">
      <c r="A541" s="35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</row>
    <row r="542" spans="1:15">
      <c r="A542" s="36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</row>
    <row r="543" spans="1:15">
      <c r="A543" s="35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</row>
    <row r="544" spans="1:15">
      <c r="A544" s="36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</row>
    <row r="545" spans="1:15">
      <c r="A545" s="35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</row>
    <row r="546" spans="1:15">
      <c r="A546" s="36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</row>
    <row r="547" spans="1:15">
      <c r="A547" s="35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</row>
    <row r="548" spans="1:15">
      <c r="A548" s="36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</row>
    <row r="549" spans="1:15">
      <c r="A549" s="35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</row>
    <row r="550" spans="1:15">
      <c r="A550" s="36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</row>
    <row r="551" spans="1:15">
      <c r="A551" s="35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>
      <c r="A552" s="36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</row>
    <row r="553" spans="1:15">
      <c r="A553" s="35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</row>
    <row r="554" spans="1:15">
      <c r="A554" s="36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</row>
    <row r="555" spans="1:15">
      <c r="A555" s="35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</row>
    <row r="556" spans="1:15">
      <c r="A556" s="36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</row>
    <row r="557" spans="1:15">
      <c r="A557" s="35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</row>
    <row r="558" spans="1:15">
      <c r="A558" s="36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</row>
    <row r="559" spans="1:15">
      <c r="A559" s="35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</row>
    <row r="560" spans="1:15">
      <c r="A560" s="36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</row>
    <row r="561" spans="1:15">
      <c r="A561" s="35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</row>
    <row r="562" spans="1:15">
      <c r="A562" s="36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</row>
    <row r="563" spans="1:15">
      <c r="A563" s="35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</row>
    <row r="564" spans="1:15">
      <c r="A564" s="36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</row>
    <row r="565" spans="1:15">
      <c r="A565" s="35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</row>
    <row r="566" spans="1:15">
      <c r="A566" s="36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</row>
    <row r="567" spans="1:15">
      <c r="A567" s="35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</row>
    <row r="568" spans="1:15">
      <c r="A568" s="36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</row>
    <row r="569" spans="1:15">
      <c r="A569" s="35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</row>
    <row r="570" spans="1:15">
      <c r="A570" s="36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</row>
    <row r="571" spans="1:15">
      <c r="A571" s="35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</row>
    <row r="572" spans="1:15">
      <c r="A572" s="36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</row>
    <row r="573" spans="1:15">
      <c r="A573" s="35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</row>
    <row r="574" spans="1:15">
      <c r="A574" s="36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</row>
    <row r="575" spans="1:15">
      <c r="A575" s="35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</row>
    <row r="576" spans="1:15">
      <c r="A576" s="36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</row>
    <row r="577" spans="1:15">
      <c r="A577" s="35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</row>
    <row r="578" spans="1:15">
      <c r="A578" s="36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</row>
    <row r="579" spans="1:15">
      <c r="A579" s="35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</row>
    <row r="580" spans="1:15">
      <c r="A580" s="36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</row>
    <row r="581" spans="1:15">
      <c r="A581" s="35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</row>
    <row r="582" spans="1:15">
      <c r="A582" s="36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</row>
    <row r="583" spans="1:15">
      <c r="A583" s="35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</row>
    <row r="584" spans="1:15">
      <c r="A584" s="36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</row>
    <row r="585" spans="1:15">
      <c r="A585" s="35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>
      <c r="A586" s="36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</row>
    <row r="587" spans="1:15">
      <c r="A587" s="35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</row>
    <row r="588" spans="1:15">
      <c r="A588" s="36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</row>
    <row r="589" spans="1:15">
      <c r="A589" s="35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</row>
    <row r="590" spans="1:15">
      <c r="A590" s="36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</row>
    <row r="591" spans="1:15">
      <c r="A591" s="35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</row>
    <row r="592" spans="1:15">
      <c r="A592" s="36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</row>
    <row r="593" spans="1:15">
      <c r="A593" s="35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</row>
    <row r="594" spans="1:15">
      <c r="A594" s="36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</row>
    <row r="595" spans="1:15">
      <c r="A595" s="35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</row>
    <row r="596" spans="1:15">
      <c r="A596" s="36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</row>
    <row r="597" spans="1:15">
      <c r="A597" s="35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</row>
    <row r="598" spans="1:15">
      <c r="A598" s="36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</row>
    <row r="599" spans="1:15">
      <c r="A599" s="35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</row>
    <row r="600" spans="1:15">
      <c r="A600" s="36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</row>
    <row r="601" spans="1:15">
      <c r="A601" s="35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</row>
    <row r="602" spans="1:15">
      <c r="A602" s="36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</row>
    <row r="603" spans="1:15">
      <c r="A603" s="35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</row>
    <row r="604" spans="1:15">
      <c r="A604" s="36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</row>
    <row r="605" spans="1:15">
      <c r="A605" s="35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</row>
    <row r="606" spans="1:15">
      <c r="A606" s="36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</row>
    <row r="607" spans="1:15">
      <c r="A607" s="35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</row>
    <row r="608" spans="1:15">
      <c r="A608" s="36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</row>
    <row r="609" spans="1:15">
      <c r="A609" s="35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</row>
    <row r="610" spans="1:15">
      <c r="A610" s="36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</row>
    <row r="611" spans="1:15">
      <c r="A611" s="35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</row>
    <row r="612" spans="1:15">
      <c r="A612" s="36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</row>
    <row r="613" spans="1:15">
      <c r="A613" s="35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</row>
    <row r="614" spans="1:15">
      <c r="A614" s="36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</row>
    <row r="615" spans="1:15">
      <c r="A615" s="35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</row>
    <row r="616" spans="1:15">
      <c r="A616" s="36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</row>
    <row r="617" spans="1:15">
      <c r="A617" s="35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</row>
    <row r="618" spans="1:15">
      <c r="A618" s="36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</row>
    <row r="619" spans="1:15">
      <c r="A619" s="35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>
      <c r="A620" s="36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</row>
    <row r="621" spans="1:15">
      <c r="A621" s="35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</row>
    <row r="622" spans="1:15">
      <c r="A622" s="36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</row>
    <row r="623" spans="1:15">
      <c r="A623" s="35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</row>
    <row r="624" spans="1:15">
      <c r="A624" s="36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</row>
    <row r="625" spans="1:15">
      <c r="A625" s="35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</row>
    <row r="626" spans="1:15">
      <c r="A626" s="36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</row>
    <row r="627" spans="1:15">
      <c r="A627" s="35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</row>
    <row r="628" spans="1:15">
      <c r="A628" s="36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</row>
    <row r="629" spans="1:15">
      <c r="A629" s="35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</row>
    <row r="630" spans="1:15">
      <c r="A630" s="36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</row>
    <row r="631" spans="1:15">
      <c r="A631" s="35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</row>
    <row r="632" spans="1:15">
      <c r="A632" s="36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</row>
    <row r="633" spans="1:15">
      <c r="A633" s="35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</row>
    <row r="634" spans="1:15">
      <c r="A634" s="36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</row>
    <row r="635" spans="1:15">
      <c r="A635" s="35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</row>
    <row r="636" spans="1:15">
      <c r="A636" s="36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</row>
    <row r="637" spans="1:15">
      <c r="A637" s="35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</row>
    <row r="638" spans="1:15">
      <c r="A638" s="36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</row>
    <row r="639" spans="1:15">
      <c r="A639" s="35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</row>
    <row r="640" spans="1:15">
      <c r="A640" s="36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</row>
    <row r="641" spans="1:15">
      <c r="A641" s="35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</row>
    <row r="642" spans="1:15">
      <c r="A642" s="36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</row>
    <row r="643" spans="1:15">
      <c r="A643" s="35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</row>
    <row r="644" spans="1:15">
      <c r="A644" s="36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</row>
    <row r="645" spans="1:15">
      <c r="A645" s="35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</row>
    <row r="646" spans="1:15">
      <c r="A646" s="36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</row>
    <row r="647" spans="1:15">
      <c r="A647" s="35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</row>
    <row r="648" spans="1:15">
      <c r="A648" s="36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</row>
    <row r="649" spans="1:15">
      <c r="A649" s="35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</row>
    <row r="650" spans="1:15">
      <c r="A650" s="36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</row>
    <row r="651" spans="1:15">
      <c r="A651" s="35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</row>
    <row r="652" spans="1:15">
      <c r="A652" s="36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</row>
    <row r="653" spans="1:15">
      <c r="A653" s="35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>
      <c r="A654" s="36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</row>
    <row r="655" spans="1:15">
      <c r="A655" s="35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</row>
    <row r="656" spans="1:15">
      <c r="A656" s="36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</row>
    <row r="657" spans="1:15">
      <c r="A657" s="35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</row>
    <row r="658" spans="1:15">
      <c r="A658" s="36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</row>
    <row r="659" spans="1:15">
      <c r="A659" s="35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</row>
    <row r="660" spans="1:15">
      <c r="A660" s="36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</row>
    <row r="661" spans="1:15">
      <c r="A661" s="35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</row>
    <row r="662" spans="1:15">
      <c r="A662" s="36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</row>
    <row r="663" spans="1:15">
      <c r="A663" s="35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</row>
    <row r="664" spans="1:15">
      <c r="A664" s="36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</row>
    <row r="665" spans="1:15">
      <c r="A665" s="35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</row>
    <row r="666" spans="1:15">
      <c r="A666" s="36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</row>
    <row r="667" spans="1:15">
      <c r="A667" s="35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</row>
    <row r="668" spans="1:15">
      <c r="A668" s="36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</row>
    <row r="669" spans="1:15">
      <c r="A669" s="35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</row>
    <row r="670" spans="1:15">
      <c r="A670" s="36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</row>
    <row r="671" spans="1:15">
      <c r="A671" s="35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</row>
    <row r="672" spans="1:15">
      <c r="A672" s="36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</row>
    <row r="673" spans="1:15">
      <c r="A673" s="35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</row>
    <row r="674" spans="1:15">
      <c r="A674" s="36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</row>
    <row r="675" spans="1:15">
      <c r="A675" s="35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</row>
    <row r="676" spans="1:15">
      <c r="A676" s="36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</row>
    <row r="677" spans="1:15">
      <c r="A677" s="35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</row>
    <row r="678" spans="1:15">
      <c r="A678" s="36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</row>
    <row r="679" spans="1:15">
      <c r="A679" s="35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</row>
    <row r="680" spans="1:15">
      <c r="A680" s="36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</row>
    <row r="681" spans="1:15">
      <c r="A681" s="35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</row>
    <row r="682" spans="1:15">
      <c r="A682" s="36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</row>
    <row r="683" spans="1:15">
      <c r="A683" s="35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</row>
    <row r="684" spans="1:15">
      <c r="A684" s="36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</row>
    <row r="685" spans="1:15">
      <c r="A685" s="35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</row>
    <row r="686" spans="1:15">
      <c r="A686" s="36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</row>
    <row r="687" spans="1:15">
      <c r="A687" s="35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</row>
    <row r="688" spans="1:15">
      <c r="A688" s="36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</row>
    <row r="689" spans="1:15">
      <c r="A689" s="35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</row>
    <row r="690" spans="1:15">
      <c r="A690" s="36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</row>
    <row r="691" spans="1:15">
      <c r="A691" s="35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</row>
    <row r="692" spans="1:15">
      <c r="A692" s="36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</row>
    <row r="693" spans="1:15">
      <c r="A693" s="35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</row>
    <row r="694" spans="1:15">
      <c r="A694" s="36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</row>
    <row r="695" spans="1:15">
      <c r="A695" s="35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</row>
    <row r="696" spans="1:15">
      <c r="A696" s="36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</row>
    <row r="697" spans="1:15">
      <c r="A697" s="35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</row>
    <row r="698" spans="1:15">
      <c r="A698" s="36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</row>
    <row r="699" spans="1:15">
      <c r="A699" s="35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</row>
    <row r="700" spans="1:15">
      <c r="A700" s="36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</row>
    <row r="701" spans="1:15">
      <c r="A701" s="35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</row>
    <row r="702" spans="1:15">
      <c r="A702" s="36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</row>
    <row r="703" spans="1:15">
      <c r="A703" s="35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</row>
    <row r="704" spans="1:15">
      <c r="A704" s="36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</row>
    <row r="705" spans="1:15">
      <c r="A705" s="35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</row>
    <row r="706" spans="1:15">
      <c r="A706" s="36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</row>
    <row r="707" spans="1:15">
      <c r="A707" s="35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</row>
    <row r="708" spans="1:15">
      <c r="A708" s="36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</row>
    <row r="709" spans="1:15">
      <c r="A709" s="35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</row>
    <row r="710" spans="1:15">
      <c r="A710" s="36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</row>
    <row r="711" spans="1:15">
      <c r="A711" s="35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</row>
    <row r="712" spans="1:15">
      <c r="A712" s="36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</row>
    <row r="713" spans="1:15">
      <c r="A713" s="35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</row>
    <row r="714" spans="1:15">
      <c r="A714" s="36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</row>
    <row r="715" spans="1:15">
      <c r="A715" s="35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</row>
    <row r="716" spans="1:15">
      <c r="A716" s="36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</row>
    <row r="717" spans="1:15">
      <c r="A717" s="35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</row>
    <row r="718" spans="1:15">
      <c r="A718" s="36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</row>
    <row r="719" spans="1:15">
      <c r="A719" s="35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</row>
    <row r="720" spans="1:15">
      <c r="A720" s="36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</row>
    <row r="721" spans="1:15">
      <c r="A721" s="35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</row>
    <row r="722" spans="1:15">
      <c r="A722" s="36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</row>
    <row r="723" spans="1:15">
      <c r="A723" s="35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</row>
    <row r="724" spans="1:15">
      <c r="A724" s="36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</row>
    <row r="725" spans="1:15">
      <c r="A725" s="35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</row>
    <row r="726" spans="1:15">
      <c r="A726" s="36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</row>
    <row r="727" spans="1:15">
      <c r="A727" s="35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</row>
    <row r="728" spans="1:15">
      <c r="A728" s="36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</row>
    <row r="729" spans="1:15">
      <c r="A729" s="35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>
      <c r="A730" s="36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</row>
    <row r="731" spans="1:15">
      <c r="A731" s="35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</row>
    <row r="732" spans="1:15">
      <c r="A732" s="36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</row>
    <row r="733" spans="1:15">
      <c r="A733" s="35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</row>
    <row r="734" spans="1:15">
      <c r="A734" s="36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</row>
    <row r="735" spans="1:15">
      <c r="A735" s="35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</row>
    <row r="736" spans="1:15">
      <c r="A736" s="36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</row>
    <row r="737" spans="1:15">
      <c r="A737" s="35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</row>
    <row r="738" spans="1:15">
      <c r="A738" s="36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</row>
    <row r="739" spans="1:15">
      <c r="A739" s="35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</row>
    <row r="740" spans="1:15">
      <c r="A740" s="36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</row>
    <row r="741" spans="1:15">
      <c r="A741" s="35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</row>
    <row r="742" spans="1:15">
      <c r="A742" s="36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</row>
    <row r="743" spans="1:15">
      <c r="A743" s="35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</row>
    <row r="744" spans="1:15">
      <c r="A744" s="36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</row>
    <row r="745" spans="1:15">
      <c r="A745" s="35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</row>
    <row r="746" spans="1:15">
      <c r="A746" s="36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</row>
    <row r="747" spans="1:15">
      <c r="A747" s="35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</row>
    <row r="748" spans="1:15">
      <c r="A748" s="36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</row>
    <row r="749" spans="1:15">
      <c r="A749" s="35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>
      <c r="A750" s="36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</row>
    <row r="751" spans="1:15">
      <c r="A751" s="35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</row>
    <row r="752" spans="1:15">
      <c r="A752" s="36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</row>
    <row r="753" spans="1:15">
      <c r="A753" s="35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</row>
    <row r="754" spans="1:15">
      <c r="A754" s="36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</row>
    <row r="755" spans="1:15">
      <c r="A755" s="35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</row>
    <row r="756" spans="1:15">
      <c r="A756" s="36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</row>
    <row r="757" spans="1:15">
      <c r="A757" s="35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</row>
    <row r="758" spans="1:15">
      <c r="A758" s="36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</row>
    <row r="759" spans="1:15">
      <c r="A759" s="35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</row>
    <row r="760" spans="1:15">
      <c r="A760" s="36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</row>
    <row r="761" spans="1:15">
      <c r="A761" s="35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</row>
    <row r="762" spans="1:15">
      <c r="A762" s="36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</row>
    <row r="763" spans="1:15">
      <c r="A763" s="35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>
      <c r="A764" s="36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</row>
    <row r="765" spans="1:15">
      <c r="A765" s="35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</row>
    <row r="766" spans="1:15">
      <c r="A766" s="36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</row>
    <row r="767" spans="1:15">
      <c r="A767" s="35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</row>
    <row r="768" spans="1:15">
      <c r="A768" s="36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</row>
    <row r="769" spans="1:15">
      <c r="A769" s="35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</row>
    <row r="770" spans="1:15">
      <c r="A770" s="36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</row>
    <row r="771" spans="1:15">
      <c r="A771" s="35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</row>
    <row r="772" spans="1:15">
      <c r="A772" s="36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</row>
    <row r="773" spans="1:15">
      <c r="A773" s="35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</row>
    <row r="774" spans="1:15">
      <c r="A774" s="36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</row>
    <row r="775" spans="1:15">
      <c r="A775" s="35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</row>
    <row r="776" spans="1:15">
      <c r="A776" s="36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</row>
    <row r="777" spans="1:15">
      <c r="A777" s="35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</row>
    <row r="778" spans="1:15">
      <c r="A778" s="36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</row>
    <row r="779" spans="1:15">
      <c r="A779" s="35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</row>
    <row r="780" spans="1:15">
      <c r="A780" s="36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</row>
    <row r="781" spans="1:15">
      <c r="A781" s="35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</row>
    <row r="782" spans="1:15">
      <c r="A782" s="36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</row>
    <row r="783" spans="1:15">
      <c r="A783" s="35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</row>
    <row r="784" spans="1:15">
      <c r="A784" s="36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</row>
    <row r="785" spans="1:15">
      <c r="A785" s="35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</row>
    <row r="786" spans="1:15">
      <c r="A786" s="36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</row>
    <row r="787" spans="1:15">
      <c r="A787" s="35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</row>
    <row r="788" spans="1:15">
      <c r="A788" s="36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</row>
    <row r="789" spans="1:15">
      <c r="A789" s="35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</row>
    <row r="790" spans="1:15">
      <c r="A790" s="36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</row>
    <row r="791" spans="1:15">
      <c r="A791" s="35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</row>
    <row r="792" spans="1:15">
      <c r="A792" s="36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</row>
    <row r="793" spans="1:15">
      <c r="A793" s="35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</row>
    <row r="794" spans="1:15">
      <c r="A794" s="36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</row>
    <row r="795" spans="1:15">
      <c r="A795" s="35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</row>
    <row r="796" spans="1:15">
      <c r="A796" s="36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</row>
    <row r="797" spans="1:15">
      <c r="A797" s="35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</row>
    <row r="798" spans="1:15">
      <c r="A798" s="36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</row>
    <row r="799" spans="1:15">
      <c r="A799" s="35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</row>
    <row r="800" spans="1:15">
      <c r="A800" s="36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</row>
    <row r="801" spans="1:15">
      <c r="A801" s="35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</row>
    <row r="802" spans="1:15">
      <c r="A802" s="36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</row>
    <row r="803" spans="1:15">
      <c r="A803" s="35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</row>
    <row r="804" spans="1:15">
      <c r="A804" s="36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</row>
    <row r="805" spans="1:15">
      <c r="A805" s="35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</row>
    <row r="806" spans="1:15">
      <c r="A806" s="36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</row>
    <row r="807" spans="1:15">
      <c r="A807" s="35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</row>
    <row r="808" spans="1:15">
      <c r="A808" s="36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</row>
    <row r="809" spans="1:15">
      <c r="A809" s="35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</row>
    <row r="810" spans="1:15">
      <c r="A810" s="36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</row>
    <row r="811" spans="1:15">
      <c r="A811" s="35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</row>
    <row r="812" spans="1:15">
      <c r="A812" s="36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</row>
    <row r="813" spans="1:15">
      <c r="A813" s="35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</row>
    <row r="814" spans="1:15">
      <c r="A814" s="36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</row>
    <row r="815" spans="1:15">
      <c r="A815" s="35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</row>
    <row r="816" spans="1:15">
      <c r="A816" s="36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</row>
    <row r="817" spans="1:15">
      <c r="A817" s="35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</row>
    <row r="818" spans="1:15">
      <c r="A818" s="36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</row>
    <row r="819" spans="1:15">
      <c r="A819" s="35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</row>
    <row r="820" spans="1:15">
      <c r="A820" s="36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</row>
    <row r="821" spans="1:15">
      <c r="A821" s="35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</row>
    <row r="822" spans="1:15">
      <c r="A822" s="36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</row>
    <row r="823" spans="1:15">
      <c r="A823" s="35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</row>
    <row r="824" spans="1:15">
      <c r="A824" s="36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</row>
    <row r="825" spans="1:15">
      <c r="A825" s="35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</row>
    <row r="826" spans="1:15">
      <c r="A826" s="36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</row>
    <row r="827" spans="1:15">
      <c r="A827" s="35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</row>
    <row r="828" spans="1:15">
      <c r="A828" s="36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</row>
    <row r="829" spans="1:15">
      <c r="A829" s="35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</row>
    <row r="830" spans="1:15">
      <c r="A830" s="36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</row>
    <row r="831" spans="1:15">
      <c r="A831" s="35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</row>
    <row r="832" spans="1:15">
      <c r="A832" s="36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</row>
    <row r="833" spans="1:15">
      <c r="A833" s="35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</row>
    <row r="834" spans="1:15">
      <c r="A834" s="36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</row>
    <row r="835" spans="1:15">
      <c r="A835" s="35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</row>
    <row r="836" spans="1:15">
      <c r="A836" s="36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</row>
    <row r="837" spans="1:15">
      <c r="A837" s="35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</row>
    <row r="838" spans="1:15">
      <c r="A838" s="36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</row>
    <row r="839" spans="1:15">
      <c r="A839" s="35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</row>
    <row r="840" spans="1:15">
      <c r="A840" s="36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</row>
    <row r="841" spans="1:15">
      <c r="A841" s="35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</row>
    <row r="842" spans="1:15">
      <c r="A842" s="36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</row>
    <row r="843" spans="1:15">
      <c r="A843" s="35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</row>
    <row r="844" spans="1:15">
      <c r="A844" s="36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</row>
    <row r="845" spans="1:15">
      <c r="A845" s="35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</row>
    <row r="846" spans="1:15">
      <c r="A846" s="36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</row>
    <row r="847" spans="1:15">
      <c r="A847" s="35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</row>
    <row r="848" spans="1:15">
      <c r="A848" s="36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</row>
    <row r="849" spans="1:15">
      <c r="A849" s="35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</row>
    <row r="850" spans="1:15">
      <c r="A850" s="36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</row>
    <row r="851" spans="1:15">
      <c r="A851" s="35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</row>
    <row r="852" spans="1:15">
      <c r="A852" s="36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</row>
    <row r="853" spans="1:15">
      <c r="A853" s="35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</row>
    <row r="854" spans="1:15">
      <c r="A854" s="36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</row>
    <row r="855" spans="1:15">
      <c r="A855" s="35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</row>
    <row r="856" spans="1:15">
      <c r="A856" s="36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</row>
    <row r="857" spans="1:15">
      <c r="A857" s="35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</row>
    <row r="858" spans="1:15">
      <c r="A858" s="36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</row>
    <row r="859" spans="1:15">
      <c r="A859" s="35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</row>
    <row r="860" spans="1:15">
      <c r="A860" s="36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</row>
    <row r="861" spans="1:15">
      <c r="A861" s="35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</row>
    <row r="862" spans="1:15">
      <c r="A862" s="36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</row>
    <row r="863" spans="1:15">
      <c r="A863" s="35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</row>
    <row r="864" spans="1:15">
      <c r="A864" s="36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</row>
    <row r="865" spans="1:15">
      <c r="A865" s="35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</row>
    <row r="866" spans="1:15">
      <c r="A866" s="36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</row>
    <row r="867" spans="1:15">
      <c r="A867" s="35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</row>
    <row r="868" spans="1:15">
      <c r="A868" s="36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</row>
    <row r="869" spans="1:15">
      <c r="A869" s="35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</row>
    <row r="870" spans="1:15">
      <c r="A870" s="36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</row>
    <row r="871" spans="1:15">
      <c r="A871" s="35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</row>
    <row r="872" spans="1:15">
      <c r="A872" s="36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</row>
    <row r="873" spans="1:15">
      <c r="A873" s="35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</row>
    <row r="874" spans="1:15">
      <c r="A874" s="36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</row>
    <row r="875" spans="1:15">
      <c r="A875" s="35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</row>
    <row r="876" spans="1:15">
      <c r="A876" s="36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</row>
    <row r="877" spans="1:15">
      <c r="A877" s="35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</row>
    <row r="878" spans="1:15">
      <c r="A878" s="36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</row>
    <row r="879" spans="1:15">
      <c r="A879" s="35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</row>
    <row r="880" spans="1:15">
      <c r="A880" s="36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</row>
    <row r="881" spans="1:15">
      <c r="A881" s="35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</row>
    <row r="882" spans="1:15">
      <c r="A882" s="36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</row>
    <row r="883" spans="1:15">
      <c r="A883" s="35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</row>
    <row r="884" spans="1:15">
      <c r="A884" s="36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</row>
    <row r="885" spans="1:15">
      <c r="A885" s="35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</row>
    <row r="886" spans="1:15">
      <c r="A886" s="36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</row>
    <row r="887" spans="1:15">
      <c r="A887" s="35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</row>
    <row r="888" spans="1:15">
      <c r="A888" s="36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</row>
    <row r="889" spans="1:15">
      <c r="A889" s="35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</row>
    <row r="890" spans="1:15">
      <c r="A890" s="36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</row>
    <row r="891" spans="1:15">
      <c r="A891" s="35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</row>
    <row r="892" spans="1:15">
      <c r="A892" s="36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</row>
    <row r="893" spans="1:15">
      <c r="A893" s="35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</row>
    <row r="894" spans="1:15">
      <c r="A894" s="36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</row>
    <row r="895" spans="1:15">
      <c r="A895" s="35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</row>
    <row r="896" spans="1:15">
      <c r="A896" s="36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</row>
    <row r="897" spans="1:15">
      <c r="A897" s="35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</row>
    <row r="898" spans="1:15">
      <c r="A898" s="36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</row>
    <row r="899" spans="1:15">
      <c r="A899" s="35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</row>
    <row r="900" spans="1:15">
      <c r="A900" s="36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</row>
    <row r="901" spans="1:15">
      <c r="A901" s="35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</row>
    <row r="902" spans="1:15">
      <c r="A902" s="36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</row>
    <row r="903" spans="1:15">
      <c r="A903" s="35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</row>
    <row r="904" spans="1:15">
      <c r="A904" s="36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</row>
    <row r="905" spans="1:15">
      <c r="A905" s="35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</row>
    <row r="906" spans="1:15">
      <c r="A906" s="36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</row>
    <row r="907" spans="1:15">
      <c r="A907" s="35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</row>
    <row r="908" spans="1:15">
      <c r="A908" s="36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</row>
    <row r="909" spans="1:15">
      <c r="A909" s="35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</row>
    <row r="910" spans="1:15">
      <c r="A910" s="36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</row>
    <row r="911" spans="1:15">
      <c r="A911" s="35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</row>
    <row r="912" spans="1:15">
      <c r="A912" s="36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</row>
    <row r="913" spans="1:15">
      <c r="A913" s="35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</row>
    <row r="914" spans="1:15">
      <c r="A914" s="36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</row>
    <row r="915" spans="1:15">
      <c r="A915" s="35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</row>
    <row r="916" spans="1:15">
      <c r="A916" s="36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</row>
    <row r="917" spans="1:15">
      <c r="A917" s="35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</row>
    <row r="918" spans="1:15">
      <c r="A918" s="36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</row>
    <row r="919" spans="1:15">
      <c r="A919" s="35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</row>
    <row r="920" spans="1:15">
      <c r="A920" s="36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</row>
    <row r="921" spans="1:15">
      <c r="A921" s="35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</row>
    <row r="922" spans="1:15">
      <c r="A922" s="36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</row>
    <row r="923" spans="1:15">
      <c r="A923" s="35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</row>
    <row r="924" spans="1:15">
      <c r="A924" s="36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</row>
    <row r="925" spans="1:15">
      <c r="A925" s="35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</row>
    <row r="926" spans="1:15">
      <c r="A926" s="36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</row>
    <row r="927" spans="1:15">
      <c r="A927" s="35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</row>
    <row r="928" spans="1:15">
      <c r="A928" s="36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</row>
    <row r="929" spans="1:15">
      <c r="A929" s="35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</row>
    <row r="930" spans="1:15">
      <c r="A930" s="36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</row>
    <row r="931" spans="1:15">
      <c r="A931" s="35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</row>
    <row r="932" spans="1:15">
      <c r="A932" s="36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</row>
    <row r="933" spans="1:15">
      <c r="A933" s="35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</row>
    <row r="934" spans="1:15">
      <c r="A934" s="36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</row>
    <row r="935" spans="1:15">
      <c r="A935" s="35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</row>
    <row r="936" spans="1:15">
      <c r="A936" s="36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</row>
    <row r="937" spans="1:15">
      <c r="A937" s="35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</row>
    <row r="938" spans="1:15">
      <c r="A938" s="36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</row>
    <row r="939" spans="1:15">
      <c r="A939" s="35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</row>
    <row r="940" spans="1:15">
      <c r="A940" s="36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</row>
    <row r="941" spans="1:15">
      <c r="A941" s="35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</row>
    <row r="942" spans="1:15">
      <c r="A942" s="36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</row>
    <row r="943" spans="1:15">
      <c r="A943" s="35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</row>
    <row r="944" spans="1:15">
      <c r="A944" s="36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</row>
    <row r="945" spans="1:15">
      <c r="A945" s="35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</row>
    <row r="946" spans="1:15">
      <c r="A946" s="36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</row>
    <row r="947" spans="1:15">
      <c r="A947" s="35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</row>
    <row r="948" spans="1:15">
      <c r="A948" s="36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</row>
    <row r="949" spans="1:15">
      <c r="A949" s="35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</row>
    <row r="950" spans="1:15">
      <c r="A950" s="36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</row>
    <row r="951" spans="1:15">
      <c r="A951" s="35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</row>
    <row r="952" spans="1:15">
      <c r="A952" s="36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</row>
    <row r="953" spans="1:15">
      <c r="A953" s="35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</row>
    <row r="954" spans="1:15">
      <c r="A954" s="36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</row>
    <row r="955" spans="1:15">
      <c r="A955" s="35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</row>
    <row r="956" spans="1:15">
      <c r="A956" s="36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</row>
    <row r="957" spans="1:15">
      <c r="A957" s="35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</row>
    <row r="958" spans="1:15">
      <c r="A958" s="36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</row>
    <row r="959" spans="1:15">
      <c r="A959" s="35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</row>
    <row r="960" spans="1:15">
      <c r="A960" s="36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</row>
    <row r="961" spans="1:15">
      <c r="A961" s="35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</row>
    <row r="962" spans="1:15">
      <c r="A962" s="36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</row>
    <row r="963" spans="1:15">
      <c r="A963" s="35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</row>
    <row r="964" spans="1:15">
      <c r="A964" s="36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</row>
    <row r="965" spans="1:15">
      <c r="A965" s="35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</row>
    <row r="966" spans="1:15">
      <c r="A966" s="36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</row>
    <row r="967" spans="1:15">
      <c r="A967" s="35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</row>
    <row r="968" spans="1:15">
      <c r="A968" s="36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</row>
    <row r="969" spans="1:15">
      <c r="A969" s="35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</row>
    <row r="970" spans="1:15">
      <c r="A970" s="36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</row>
    <row r="971" spans="1:15">
      <c r="A971" s="35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</row>
    <row r="972" spans="1:15">
      <c r="A972" s="36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</row>
    <row r="973" spans="1:15">
      <c r="A973" s="35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</row>
    <row r="974" spans="1:15">
      <c r="A974" s="36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</row>
    <row r="975" spans="1:15">
      <c r="A975" s="35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</row>
    <row r="976" spans="1:15">
      <c r="A976" s="36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</row>
    <row r="977" spans="1:15">
      <c r="A977" s="35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</row>
    <row r="978" spans="1:15">
      <c r="A978" s="36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</row>
    <row r="979" spans="1:15">
      <c r="A979" s="35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</row>
    <row r="980" spans="1:15">
      <c r="A980" s="36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</row>
    <row r="981" spans="1:15">
      <c r="A981" s="35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</row>
    <row r="982" spans="1:15">
      <c r="A982" s="36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</row>
    <row r="983" spans="1:15">
      <c r="A983" s="35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</row>
    <row r="984" spans="1:15">
      <c r="A984" s="36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</row>
    <row r="985" spans="1:15">
      <c r="A985" s="35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</row>
    <row r="986" spans="1:15">
      <c r="A986" s="36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</row>
    <row r="987" spans="1:15">
      <c r="A987" s="35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</row>
    <row r="988" spans="1:15">
      <c r="A988" s="36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</row>
    <row r="989" spans="1:15">
      <c r="A989" s="35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</row>
    <row r="990" spans="1:15">
      <c r="A990" s="36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</row>
    <row r="991" spans="1:15">
      <c r="A991" s="35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</row>
    <row r="992" spans="1:15">
      <c r="A992" s="36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</row>
    <row r="993" spans="1:15">
      <c r="A993" s="35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</row>
    <row r="994" spans="1:15">
      <c r="A994" s="36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</row>
    <row r="995" spans="1:15">
      <c r="A995" s="35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</row>
    <row r="996" spans="1:15">
      <c r="A996" s="36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</row>
    <row r="997" spans="1:15">
      <c r="A997" s="35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</row>
    <row r="998" spans="1:15">
      <c r="A998" s="36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</row>
    <row r="999" spans="1:15">
      <c r="A999" s="35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</row>
    <row r="1000" spans="1:15">
      <c r="A1000" s="36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</row>
    <row r="1001" spans="1:15">
      <c r="A1001" s="35"/>
      <c r="B1001" s="30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</row>
    <row r="1002" spans="1:15">
      <c r="A1002" s="36"/>
      <c r="B1002" s="31"/>
      <c r="C1002" s="31"/>
      <c r="D1002" s="31"/>
      <c r="E1002" s="31"/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</row>
    <row r="1003" spans="1:15">
      <c r="A1003" s="35"/>
      <c r="B1003" s="30"/>
      <c r="C1003" s="30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30"/>
      <c r="O1003" s="30"/>
    </row>
    <row r="1004" spans="1:15">
      <c r="A1004" s="36"/>
      <c r="B1004" s="31"/>
      <c r="C1004" s="31"/>
      <c r="D1004" s="31"/>
      <c r="E1004" s="31"/>
      <c r="F1004" s="31"/>
      <c r="G1004" s="31"/>
      <c r="H1004" s="31"/>
      <c r="I1004" s="31"/>
      <c r="J1004" s="31"/>
      <c r="K1004" s="31"/>
      <c r="L1004" s="31"/>
      <c r="M1004" s="31"/>
      <c r="N1004" s="31"/>
      <c r="O1004" s="31"/>
    </row>
    <row r="1005" spans="1:15">
      <c r="A1005" s="35"/>
      <c r="B1005" s="30"/>
      <c r="C1005" s="30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0"/>
      <c r="O1005" s="30"/>
    </row>
    <row r="1006" spans="1:15">
      <c r="A1006" s="36"/>
      <c r="B1006" s="31"/>
      <c r="C1006" s="31"/>
      <c r="D1006" s="31"/>
      <c r="E1006" s="31"/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</row>
    <row r="1007" spans="1:15">
      <c r="A1007" s="35"/>
      <c r="B1007" s="30"/>
      <c r="C1007" s="30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30"/>
      <c r="O1007" s="30"/>
    </row>
    <row r="1008" spans="1:15">
      <c r="A1008" s="36"/>
      <c r="B1008" s="31"/>
      <c r="C1008" s="31"/>
      <c r="D1008" s="31"/>
      <c r="E1008" s="31"/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</row>
    <row r="1009" spans="1:15">
      <c r="A1009" s="35"/>
      <c r="B1009" s="30"/>
      <c r="C1009" s="30"/>
      <c r="D1009" s="30"/>
      <c r="E1009" s="30"/>
      <c r="F1009" s="30"/>
      <c r="G1009" s="30"/>
      <c r="H1009" s="30"/>
      <c r="I1009" s="30"/>
      <c r="J1009" s="30"/>
      <c r="K1009" s="30"/>
      <c r="L1009" s="30"/>
      <c r="M1009" s="30"/>
      <c r="N1009" s="30"/>
      <c r="O1009" s="30"/>
    </row>
    <row r="1010" spans="1:15">
      <c r="A1010" s="36"/>
      <c r="B1010" s="31"/>
      <c r="C1010" s="31"/>
      <c r="D1010" s="31"/>
      <c r="E1010" s="31"/>
      <c r="F1010" s="31"/>
      <c r="G1010" s="31"/>
      <c r="H1010" s="31"/>
      <c r="I1010" s="31"/>
      <c r="J1010" s="31"/>
      <c r="K1010" s="31"/>
      <c r="L1010" s="31"/>
      <c r="M1010" s="31"/>
      <c r="N1010" s="31"/>
      <c r="O1010" s="31"/>
    </row>
    <row r="1011" spans="1:15">
      <c r="A1011" s="35"/>
      <c r="B1011" s="30"/>
      <c r="C1011" s="30"/>
      <c r="D1011" s="30"/>
      <c r="E1011" s="30"/>
      <c r="F1011" s="30"/>
      <c r="G1011" s="30"/>
      <c r="H1011" s="30"/>
      <c r="I1011" s="30"/>
      <c r="J1011" s="30"/>
      <c r="K1011" s="30"/>
      <c r="L1011" s="30"/>
      <c r="M1011" s="30"/>
      <c r="N1011" s="30"/>
      <c r="O1011" s="30"/>
    </row>
    <row r="1012" spans="1:15">
      <c r="A1012" s="36"/>
      <c r="B1012" s="31"/>
      <c r="C1012" s="31"/>
      <c r="D1012" s="31"/>
      <c r="E1012" s="31"/>
      <c r="F1012" s="31"/>
      <c r="G1012" s="31"/>
      <c r="H1012" s="31"/>
      <c r="I1012" s="31"/>
      <c r="J1012" s="31"/>
      <c r="K1012" s="31"/>
      <c r="L1012" s="31"/>
      <c r="M1012" s="31"/>
      <c r="N1012" s="31"/>
      <c r="O1012" s="31"/>
    </row>
    <row r="1013" spans="1:15">
      <c r="A1013" s="35"/>
      <c r="B1013" s="30"/>
      <c r="C1013" s="30"/>
      <c r="D1013" s="30"/>
      <c r="E1013" s="30"/>
      <c r="F1013" s="30"/>
      <c r="G1013" s="30"/>
      <c r="H1013" s="30"/>
      <c r="I1013" s="30"/>
      <c r="J1013" s="30"/>
      <c r="K1013" s="30"/>
      <c r="L1013" s="30"/>
      <c r="M1013" s="30"/>
      <c r="N1013" s="30"/>
      <c r="O1013" s="30"/>
    </row>
    <row r="1014" spans="1:15">
      <c r="A1014" s="36"/>
      <c r="B1014" s="31"/>
      <c r="C1014" s="31"/>
      <c r="D1014" s="31"/>
      <c r="E1014" s="31"/>
      <c r="F1014" s="31"/>
      <c r="G1014" s="31"/>
      <c r="H1014" s="31"/>
      <c r="I1014" s="31"/>
      <c r="J1014" s="31"/>
      <c r="K1014" s="31"/>
      <c r="L1014" s="31"/>
      <c r="M1014" s="31"/>
      <c r="N1014" s="31"/>
      <c r="O1014" s="31"/>
    </row>
    <row r="1015" spans="1:15">
      <c r="A1015" s="35"/>
      <c r="B1015" s="30"/>
      <c r="C1015" s="30"/>
      <c r="D1015" s="30"/>
      <c r="E1015" s="30"/>
      <c r="F1015" s="30"/>
      <c r="G1015" s="30"/>
      <c r="H1015" s="30"/>
      <c r="I1015" s="30"/>
      <c r="J1015" s="30"/>
      <c r="K1015" s="30"/>
      <c r="L1015" s="30"/>
      <c r="M1015" s="30"/>
      <c r="N1015" s="30"/>
      <c r="O1015" s="30"/>
    </row>
    <row r="1016" spans="1:15">
      <c r="A1016" s="36"/>
      <c r="B1016" s="31"/>
      <c r="C1016" s="31"/>
      <c r="D1016" s="31"/>
      <c r="E1016" s="31"/>
      <c r="F1016" s="31"/>
      <c r="G1016" s="31"/>
      <c r="H1016" s="31"/>
      <c r="I1016" s="31"/>
      <c r="J1016" s="31"/>
      <c r="K1016" s="31"/>
      <c r="L1016" s="31"/>
      <c r="M1016" s="31"/>
      <c r="N1016" s="31"/>
      <c r="O1016" s="31"/>
    </row>
    <row r="1017" spans="1:15">
      <c r="A1017" s="35"/>
      <c r="B1017" s="30"/>
      <c r="C1017" s="30"/>
      <c r="D1017" s="30"/>
      <c r="E1017" s="30"/>
      <c r="F1017" s="30"/>
      <c r="G1017" s="30"/>
      <c r="H1017" s="30"/>
      <c r="I1017" s="30"/>
      <c r="J1017" s="30"/>
      <c r="K1017" s="30"/>
      <c r="L1017" s="30"/>
      <c r="M1017" s="30"/>
      <c r="N1017" s="30"/>
      <c r="O1017" s="30"/>
    </row>
    <row r="1018" spans="1:15">
      <c r="A1018" s="36"/>
      <c r="B1018" s="31"/>
      <c r="C1018" s="31"/>
      <c r="D1018" s="31"/>
      <c r="E1018" s="31"/>
      <c r="F1018" s="31"/>
      <c r="G1018" s="31"/>
      <c r="H1018" s="31"/>
      <c r="I1018" s="31"/>
      <c r="J1018" s="31"/>
      <c r="K1018" s="31"/>
      <c r="L1018" s="31"/>
      <c r="M1018" s="31"/>
      <c r="N1018" s="31"/>
      <c r="O1018" s="31"/>
    </row>
    <row r="1019" spans="1:15">
      <c r="A1019" s="35"/>
      <c r="B1019" s="30"/>
      <c r="C1019" s="30"/>
      <c r="D1019" s="30"/>
      <c r="E1019" s="30"/>
      <c r="F1019" s="30"/>
      <c r="G1019" s="30"/>
      <c r="H1019" s="30"/>
      <c r="I1019" s="30"/>
      <c r="J1019" s="30"/>
      <c r="K1019" s="30"/>
      <c r="L1019" s="30"/>
      <c r="M1019" s="30"/>
      <c r="N1019" s="30"/>
      <c r="O1019" s="30"/>
    </row>
    <row r="1020" spans="1:15">
      <c r="A1020" s="36"/>
      <c r="B1020" s="31"/>
      <c r="C1020" s="31"/>
      <c r="D1020" s="31"/>
      <c r="E1020" s="31"/>
      <c r="F1020" s="31"/>
      <c r="G1020" s="31"/>
      <c r="H1020" s="31"/>
      <c r="I1020" s="31"/>
      <c r="J1020" s="31"/>
      <c r="K1020" s="31"/>
      <c r="L1020" s="31"/>
      <c r="M1020" s="31"/>
      <c r="N1020" s="31"/>
      <c r="O1020" s="31"/>
    </row>
    <row r="1021" spans="1:15">
      <c r="A1021" s="35"/>
      <c r="B1021" s="30"/>
      <c r="C1021" s="30"/>
      <c r="D1021" s="30"/>
      <c r="E1021" s="30"/>
      <c r="F1021" s="30"/>
      <c r="G1021" s="30"/>
      <c r="H1021" s="30"/>
      <c r="I1021" s="30"/>
      <c r="J1021" s="30"/>
      <c r="K1021" s="30"/>
      <c r="L1021" s="30"/>
      <c r="M1021" s="30"/>
      <c r="N1021" s="30"/>
      <c r="O1021" s="30"/>
    </row>
    <row r="1022" spans="1:15">
      <c r="A1022" s="36"/>
      <c r="B1022" s="31"/>
      <c r="C1022" s="31"/>
      <c r="D1022" s="31"/>
      <c r="E1022" s="31"/>
      <c r="F1022" s="31"/>
      <c r="G1022" s="31"/>
      <c r="H1022" s="31"/>
      <c r="I1022" s="31"/>
      <c r="J1022" s="31"/>
      <c r="K1022" s="31"/>
      <c r="L1022" s="31"/>
      <c r="M1022" s="31"/>
      <c r="N1022" s="31"/>
      <c r="O1022" s="31"/>
    </row>
    <row r="1023" spans="1:15">
      <c r="A1023" s="35"/>
      <c r="B1023" s="30"/>
      <c r="C1023" s="30"/>
      <c r="D1023" s="30"/>
      <c r="E1023" s="30"/>
      <c r="F1023" s="30"/>
      <c r="G1023" s="30"/>
      <c r="H1023" s="30"/>
      <c r="I1023" s="30"/>
      <c r="J1023" s="30"/>
      <c r="K1023" s="30"/>
      <c r="L1023" s="30"/>
      <c r="M1023" s="30"/>
      <c r="N1023" s="30"/>
      <c r="O1023" s="30"/>
    </row>
    <row r="1024" spans="1:15">
      <c r="A1024" s="36"/>
      <c r="B1024" s="31"/>
      <c r="C1024" s="31"/>
      <c r="D1024" s="31"/>
      <c r="E1024" s="31"/>
      <c r="F1024" s="31"/>
      <c r="G1024" s="31"/>
      <c r="H1024" s="31"/>
      <c r="I1024" s="31"/>
      <c r="J1024" s="31"/>
      <c r="K1024" s="31"/>
      <c r="L1024" s="31"/>
      <c r="M1024" s="31"/>
      <c r="N1024" s="31"/>
      <c r="O1024" s="31"/>
    </row>
    <row r="1025" spans="1:15">
      <c r="A1025" s="35"/>
      <c r="B1025" s="30"/>
      <c r="C1025" s="30"/>
      <c r="D1025" s="30"/>
      <c r="E1025" s="30"/>
      <c r="F1025" s="30"/>
      <c r="G1025" s="30"/>
      <c r="H1025" s="30"/>
      <c r="I1025" s="30"/>
      <c r="J1025" s="30"/>
      <c r="K1025" s="30"/>
      <c r="L1025" s="30"/>
      <c r="M1025" s="30"/>
      <c r="N1025" s="30"/>
      <c r="O1025" s="30"/>
    </row>
    <row r="1026" spans="1:15">
      <c r="A1026" s="36"/>
      <c r="B1026" s="31"/>
      <c r="C1026" s="31"/>
      <c r="D1026" s="31"/>
      <c r="E1026" s="31"/>
      <c r="F1026" s="31"/>
      <c r="G1026" s="31"/>
      <c r="H1026" s="31"/>
      <c r="I1026" s="31"/>
      <c r="J1026" s="31"/>
      <c r="K1026" s="31"/>
      <c r="L1026" s="31"/>
      <c r="M1026" s="31"/>
      <c r="N1026" s="31"/>
      <c r="O1026" s="31"/>
    </row>
    <row r="1027" spans="1:15">
      <c r="A1027" s="35"/>
      <c r="B1027" s="30"/>
      <c r="C1027" s="30"/>
      <c r="D1027" s="30"/>
      <c r="E1027" s="30"/>
      <c r="F1027" s="30"/>
      <c r="G1027" s="30"/>
      <c r="H1027" s="30"/>
      <c r="I1027" s="30"/>
      <c r="J1027" s="30"/>
      <c r="K1027" s="30"/>
      <c r="L1027" s="30"/>
      <c r="M1027" s="30"/>
      <c r="N1027" s="30"/>
      <c r="O1027" s="30"/>
    </row>
    <row r="1028" spans="1:15">
      <c r="A1028" s="36"/>
      <c r="B1028" s="31"/>
      <c r="C1028" s="31"/>
      <c r="D1028" s="31"/>
      <c r="E1028" s="31"/>
      <c r="F1028" s="31"/>
      <c r="G1028" s="31"/>
      <c r="H1028" s="31"/>
      <c r="I1028" s="31"/>
      <c r="J1028" s="31"/>
      <c r="K1028" s="31"/>
      <c r="L1028" s="31"/>
      <c r="M1028" s="31"/>
      <c r="N1028" s="31"/>
      <c r="O1028" s="31"/>
    </row>
    <row r="1029" spans="1:15">
      <c r="A1029" s="35"/>
      <c r="B1029" s="30"/>
      <c r="C1029" s="30"/>
      <c r="D1029" s="30"/>
      <c r="E1029" s="30"/>
      <c r="F1029" s="30"/>
      <c r="G1029" s="30"/>
      <c r="H1029" s="30"/>
      <c r="I1029" s="30"/>
      <c r="J1029" s="30"/>
      <c r="K1029" s="30"/>
      <c r="L1029" s="30"/>
      <c r="M1029" s="30"/>
      <c r="N1029" s="30"/>
      <c r="O1029" s="30"/>
    </row>
    <row r="1030" spans="1:15">
      <c r="A1030" s="36"/>
      <c r="B1030" s="31"/>
      <c r="C1030" s="31"/>
      <c r="D1030" s="31"/>
      <c r="E1030" s="31"/>
      <c r="F1030" s="31"/>
      <c r="G1030" s="31"/>
      <c r="H1030" s="31"/>
      <c r="I1030" s="31"/>
      <c r="J1030" s="31"/>
      <c r="K1030" s="31"/>
      <c r="L1030" s="31"/>
      <c r="M1030" s="31"/>
      <c r="N1030" s="31"/>
      <c r="O1030" s="31"/>
    </row>
    <row r="1031" spans="1:15">
      <c r="A1031" s="35"/>
      <c r="B1031" s="30"/>
      <c r="C1031" s="30"/>
      <c r="D1031" s="30"/>
      <c r="E1031" s="30"/>
      <c r="F1031" s="30"/>
      <c r="G1031" s="30"/>
      <c r="H1031" s="30"/>
      <c r="I1031" s="30"/>
      <c r="J1031" s="30"/>
      <c r="K1031" s="30"/>
      <c r="L1031" s="30"/>
      <c r="M1031" s="30"/>
      <c r="N1031" s="30"/>
      <c r="O1031" s="30"/>
    </row>
    <row r="1032" spans="1:15">
      <c r="A1032" s="36"/>
      <c r="B1032" s="31"/>
      <c r="C1032" s="31"/>
      <c r="D1032" s="31"/>
      <c r="E1032" s="31"/>
      <c r="F1032" s="31"/>
      <c r="G1032" s="31"/>
      <c r="H1032" s="31"/>
      <c r="I1032" s="31"/>
      <c r="J1032" s="31"/>
      <c r="K1032" s="31"/>
      <c r="L1032" s="31"/>
      <c r="M1032" s="31"/>
      <c r="N1032" s="31"/>
      <c r="O1032" s="31"/>
    </row>
    <row r="1033" spans="1:15">
      <c r="A1033" s="35"/>
      <c r="B1033" s="30"/>
      <c r="C1033" s="30"/>
      <c r="D1033" s="30"/>
      <c r="E1033" s="30"/>
      <c r="F1033" s="30"/>
      <c r="G1033" s="30"/>
      <c r="H1033" s="30"/>
      <c r="I1033" s="30"/>
      <c r="J1033" s="30"/>
      <c r="K1033" s="30"/>
      <c r="L1033" s="30"/>
      <c r="M1033" s="30"/>
      <c r="N1033" s="30"/>
      <c r="O1033" s="30"/>
    </row>
    <row r="1034" spans="1:15">
      <c r="A1034" s="36"/>
      <c r="B1034" s="31"/>
      <c r="C1034" s="31"/>
      <c r="D1034" s="31"/>
      <c r="E1034" s="31"/>
      <c r="F1034" s="31"/>
      <c r="G1034" s="31"/>
      <c r="H1034" s="31"/>
      <c r="I1034" s="31"/>
      <c r="J1034" s="31"/>
      <c r="K1034" s="31"/>
      <c r="L1034" s="31"/>
      <c r="M1034" s="31"/>
      <c r="N1034" s="31"/>
      <c r="O1034" s="31"/>
    </row>
    <row r="1035" spans="1:15">
      <c r="A1035" s="35"/>
      <c r="B1035" s="30"/>
      <c r="C1035" s="30"/>
      <c r="D1035" s="30"/>
      <c r="E1035" s="30"/>
      <c r="F1035" s="30"/>
      <c r="G1035" s="30"/>
      <c r="H1035" s="30"/>
      <c r="I1035" s="30"/>
      <c r="J1035" s="30"/>
      <c r="K1035" s="30"/>
      <c r="L1035" s="30"/>
      <c r="M1035" s="30"/>
      <c r="N1035" s="30"/>
      <c r="O1035" s="30"/>
    </row>
    <row r="1036" spans="1:15">
      <c r="A1036" s="36"/>
      <c r="B1036" s="31"/>
      <c r="C1036" s="31"/>
      <c r="D1036" s="31"/>
      <c r="E1036" s="31"/>
      <c r="F1036" s="31"/>
      <c r="G1036" s="31"/>
      <c r="H1036" s="31"/>
      <c r="I1036" s="31"/>
      <c r="J1036" s="31"/>
      <c r="K1036" s="31"/>
      <c r="L1036" s="31"/>
      <c r="M1036" s="31"/>
      <c r="N1036" s="31"/>
      <c r="O1036" s="31"/>
    </row>
    <row r="1037" spans="1:15">
      <c r="A1037" s="35"/>
      <c r="B1037" s="30"/>
      <c r="C1037" s="30"/>
      <c r="D1037" s="30"/>
      <c r="E1037" s="30"/>
      <c r="F1037" s="30"/>
      <c r="G1037" s="30"/>
      <c r="H1037" s="30"/>
      <c r="I1037" s="30"/>
      <c r="J1037" s="30"/>
      <c r="K1037" s="30"/>
      <c r="L1037" s="30"/>
      <c r="M1037" s="30"/>
      <c r="N1037" s="30"/>
      <c r="O1037" s="30"/>
    </row>
    <row r="1038" spans="1:15">
      <c r="A1038" s="36"/>
      <c r="B1038" s="31"/>
      <c r="C1038" s="31"/>
      <c r="D1038" s="31"/>
      <c r="E1038" s="31"/>
      <c r="F1038" s="31"/>
      <c r="G1038" s="31"/>
      <c r="H1038" s="31"/>
      <c r="I1038" s="31"/>
      <c r="J1038" s="31"/>
      <c r="K1038" s="31"/>
      <c r="L1038" s="31"/>
      <c r="M1038" s="31"/>
      <c r="N1038" s="31"/>
      <c r="O1038" s="31"/>
    </row>
    <row r="1039" spans="1:15">
      <c r="A1039" s="35"/>
      <c r="B1039" s="30"/>
      <c r="C1039" s="30"/>
      <c r="D1039" s="30"/>
      <c r="E1039" s="30"/>
      <c r="F1039" s="30"/>
      <c r="G1039" s="30"/>
      <c r="H1039" s="30"/>
      <c r="I1039" s="30"/>
      <c r="J1039" s="30"/>
      <c r="K1039" s="30"/>
      <c r="L1039" s="30"/>
      <c r="M1039" s="30"/>
      <c r="N1039" s="30"/>
      <c r="O1039" s="30"/>
    </row>
    <row r="1040" spans="1:15">
      <c r="A1040" s="36"/>
      <c r="B1040" s="31"/>
      <c r="C1040" s="31"/>
      <c r="D1040" s="31"/>
      <c r="E1040" s="31"/>
      <c r="F1040" s="31"/>
      <c r="G1040" s="31"/>
      <c r="H1040" s="31"/>
      <c r="I1040" s="31"/>
      <c r="J1040" s="31"/>
      <c r="K1040" s="31"/>
      <c r="L1040" s="31"/>
      <c r="M1040" s="31"/>
      <c r="N1040" s="31"/>
      <c r="O1040" s="31"/>
    </row>
    <row r="1041" spans="1:15">
      <c r="A1041" s="35"/>
      <c r="B1041" s="30"/>
      <c r="C1041" s="30"/>
      <c r="D1041" s="30"/>
      <c r="E1041" s="30"/>
      <c r="F1041" s="30"/>
      <c r="G1041" s="30"/>
      <c r="H1041" s="30"/>
      <c r="I1041" s="30"/>
      <c r="J1041" s="30"/>
      <c r="K1041" s="30"/>
      <c r="L1041" s="30"/>
      <c r="M1041" s="30"/>
      <c r="N1041" s="30"/>
      <c r="O1041" s="30"/>
    </row>
    <row r="1042" spans="1:15">
      <c r="A1042" s="36"/>
      <c r="B1042" s="31"/>
      <c r="C1042" s="31"/>
      <c r="D1042" s="31"/>
      <c r="E1042" s="31"/>
      <c r="F1042" s="31"/>
      <c r="G1042" s="31"/>
      <c r="H1042" s="31"/>
      <c r="I1042" s="31"/>
      <c r="J1042" s="31"/>
      <c r="K1042" s="31"/>
      <c r="L1042" s="31"/>
      <c r="M1042" s="31"/>
      <c r="N1042" s="31"/>
      <c r="O1042" s="31"/>
    </row>
    <row r="1043" spans="1:15">
      <c r="A1043" s="35"/>
      <c r="B1043" s="30"/>
      <c r="C1043" s="30"/>
      <c r="D1043" s="30"/>
      <c r="E1043" s="30"/>
      <c r="F1043" s="30"/>
      <c r="G1043" s="30"/>
      <c r="H1043" s="30"/>
      <c r="I1043" s="30"/>
      <c r="J1043" s="30"/>
      <c r="K1043" s="30"/>
      <c r="L1043" s="30"/>
      <c r="M1043" s="30"/>
      <c r="N1043" s="30"/>
      <c r="O1043" s="30"/>
    </row>
    <row r="1044" spans="1:15">
      <c r="A1044" s="36"/>
      <c r="B1044" s="31"/>
      <c r="C1044" s="31"/>
      <c r="D1044" s="31"/>
      <c r="E1044" s="31"/>
      <c r="F1044" s="31"/>
      <c r="G1044" s="31"/>
      <c r="H1044" s="31"/>
      <c r="I1044" s="31"/>
      <c r="J1044" s="31"/>
      <c r="K1044" s="31"/>
      <c r="L1044" s="31"/>
      <c r="M1044" s="31"/>
      <c r="N1044" s="31"/>
      <c r="O1044" s="31"/>
    </row>
    <row r="1045" spans="1:15">
      <c r="A1045" s="35"/>
      <c r="B1045" s="30"/>
      <c r="C1045" s="30"/>
      <c r="D1045" s="30"/>
      <c r="E1045" s="30"/>
      <c r="F1045" s="30"/>
      <c r="G1045" s="30"/>
      <c r="H1045" s="30"/>
      <c r="I1045" s="30"/>
      <c r="J1045" s="30"/>
      <c r="K1045" s="30"/>
      <c r="L1045" s="30"/>
      <c r="M1045" s="30"/>
      <c r="N1045" s="30"/>
      <c r="O1045" s="30"/>
    </row>
    <row r="1046" spans="1:15">
      <c r="A1046" s="36"/>
      <c r="B1046" s="31"/>
      <c r="C1046" s="31"/>
      <c r="D1046" s="31"/>
      <c r="E1046" s="31"/>
      <c r="F1046" s="31"/>
      <c r="G1046" s="31"/>
      <c r="H1046" s="31"/>
      <c r="I1046" s="31"/>
      <c r="J1046" s="31"/>
      <c r="K1046" s="31"/>
      <c r="L1046" s="31"/>
      <c r="M1046" s="31"/>
      <c r="N1046" s="31"/>
      <c r="O1046" s="31"/>
    </row>
    <row r="1047" spans="1:15">
      <c r="A1047" s="35"/>
      <c r="B1047" s="30"/>
      <c r="C1047" s="30"/>
      <c r="D1047" s="30"/>
      <c r="E1047" s="30"/>
      <c r="F1047" s="30"/>
      <c r="G1047" s="30"/>
      <c r="H1047" s="30"/>
      <c r="I1047" s="30"/>
      <c r="J1047" s="30"/>
      <c r="K1047" s="30"/>
      <c r="L1047" s="30"/>
      <c r="M1047" s="30"/>
      <c r="N1047" s="30"/>
      <c r="O1047" s="30"/>
    </row>
    <row r="1048" spans="1:15">
      <c r="A1048" s="36"/>
      <c r="B1048" s="31"/>
      <c r="C1048" s="31"/>
      <c r="D1048" s="31"/>
      <c r="E1048" s="31"/>
      <c r="F1048" s="31"/>
      <c r="G1048" s="31"/>
      <c r="H1048" s="31"/>
      <c r="I1048" s="31"/>
      <c r="J1048" s="31"/>
      <c r="K1048" s="31"/>
      <c r="L1048" s="31"/>
      <c r="M1048" s="31"/>
      <c r="N1048" s="31"/>
      <c r="O1048" s="31"/>
    </row>
    <row r="1049" spans="1:15">
      <c r="A1049" s="35"/>
      <c r="B1049" s="30"/>
      <c r="C1049" s="30"/>
      <c r="D1049" s="30"/>
      <c r="E1049" s="30"/>
      <c r="F1049" s="30"/>
      <c r="G1049" s="30"/>
      <c r="H1049" s="30"/>
      <c r="I1049" s="30"/>
      <c r="J1049" s="30"/>
      <c r="K1049" s="30"/>
      <c r="L1049" s="30"/>
      <c r="M1049" s="30"/>
      <c r="N1049" s="30"/>
      <c r="O1049" s="30"/>
    </row>
    <row r="1050" spans="1:15">
      <c r="A1050" s="36"/>
      <c r="B1050" s="31"/>
      <c r="C1050" s="31"/>
      <c r="D1050" s="31"/>
      <c r="E1050" s="31"/>
      <c r="F1050" s="31"/>
      <c r="G1050" s="31"/>
      <c r="H1050" s="31"/>
      <c r="I1050" s="31"/>
      <c r="J1050" s="31"/>
      <c r="K1050" s="31"/>
      <c r="L1050" s="31"/>
      <c r="M1050" s="31"/>
      <c r="N1050" s="31"/>
      <c r="O1050" s="31"/>
    </row>
    <row r="1051" spans="1:15">
      <c r="A1051" s="35"/>
      <c r="B1051" s="30"/>
      <c r="C1051" s="30"/>
      <c r="D1051" s="30"/>
      <c r="E1051" s="30"/>
      <c r="F1051" s="30"/>
      <c r="G1051" s="30"/>
      <c r="H1051" s="30"/>
      <c r="I1051" s="30"/>
      <c r="J1051" s="30"/>
      <c r="K1051" s="30"/>
      <c r="L1051" s="30"/>
      <c r="M1051" s="30"/>
      <c r="N1051" s="30"/>
      <c r="O1051" s="30"/>
    </row>
    <row r="1052" spans="1:15">
      <c r="A1052" s="36"/>
      <c r="B1052" s="31"/>
      <c r="C1052" s="31"/>
      <c r="D1052" s="31"/>
      <c r="E1052" s="31"/>
      <c r="F1052" s="31"/>
      <c r="G1052" s="31"/>
      <c r="H1052" s="31"/>
      <c r="I1052" s="31"/>
      <c r="J1052" s="31"/>
      <c r="K1052" s="31"/>
      <c r="L1052" s="31"/>
      <c r="M1052" s="31"/>
      <c r="N1052" s="31"/>
      <c r="O1052" s="31"/>
    </row>
    <row r="1053" spans="1:15">
      <c r="A1053" s="35"/>
      <c r="B1053" s="30"/>
      <c r="C1053" s="30"/>
      <c r="D1053" s="30"/>
      <c r="E1053" s="30"/>
      <c r="F1053" s="30"/>
      <c r="G1053" s="30"/>
      <c r="H1053" s="30"/>
      <c r="I1053" s="30"/>
      <c r="J1053" s="30"/>
      <c r="K1053" s="30"/>
      <c r="L1053" s="30"/>
      <c r="M1053" s="30"/>
      <c r="N1053" s="30"/>
      <c r="O1053" s="30"/>
    </row>
    <row r="1054" spans="1:15">
      <c r="A1054" s="36"/>
      <c r="B1054" s="31"/>
      <c r="C1054" s="31"/>
      <c r="D1054" s="31"/>
      <c r="E1054" s="31"/>
      <c r="F1054" s="31"/>
      <c r="G1054" s="31"/>
      <c r="H1054" s="31"/>
      <c r="I1054" s="31"/>
      <c r="J1054" s="31"/>
      <c r="K1054" s="31"/>
      <c r="L1054" s="31"/>
      <c r="M1054" s="31"/>
      <c r="N1054" s="31"/>
      <c r="O1054" s="31"/>
    </row>
    <row r="1055" spans="1:15">
      <c r="A1055" s="35"/>
      <c r="B1055" s="30"/>
      <c r="C1055" s="30"/>
      <c r="D1055" s="30"/>
      <c r="E1055" s="30"/>
      <c r="F1055" s="30"/>
      <c r="G1055" s="30"/>
      <c r="H1055" s="30"/>
      <c r="I1055" s="30"/>
      <c r="J1055" s="30"/>
      <c r="K1055" s="30"/>
      <c r="L1055" s="30"/>
      <c r="M1055" s="30"/>
      <c r="N1055" s="30"/>
      <c r="O1055" s="30"/>
    </row>
    <row r="1056" spans="1:15">
      <c r="A1056" s="36"/>
      <c r="B1056" s="31"/>
      <c r="C1056" s="31"/>
      <c r="D1056" s="31"/>
      <c r="E1056" s="31"/>
      <c r="F1056" s="31"/>
      <c r="G1056" s="31"/>
      <c r="H1056" s="31"/>
      <c r="I1056" s="31"/>
      <c r="J1056" s="31"/>
      <c r="K1056" s="31"/>
      <c r="L1056" s="31"/>
      <c r="M1056" s="31"/>
      <c r="N1056" s="31"/>
      <c r="O1056" s="31"/>
    </row>
    <row r="1057" spans="1:15">
      <c r="A1057" s="35"/>
      <c r="B1057" s="30"/>
      <c r="C1057" s="30"/>
      <c r="D1057" s="30"/>
      <c r="E1057" s="30"/>
      <c r="F1057" s="30"/>
      <c r="G1057" s="30"/>
      <c r="H1057" s="30"/>
      <c r="I1057" s="30"/>
      <c r="J1057" s="30"/>
      <c r="K1057" s="30"/>
      <c r="L1057" s="30"/>
      <c r="M1057" s="30"/>
      <c r="N1057" s="30"/>
      <c r="O1057" s="30"/>
    </row>
    <row r="1058" spans="1:15">
      <c r="A1058" s="36"/>
      <c r="B1058" s="31"/>
      <c r="C1058" s="31"/>
      <c r="D1058" s="31"/>
      <c r="E1058" s="31"/>
      <c r="F1058" s="31"/>
      <c r="G1058" s="31"/>
      <c r="H1058" s="31"/>
      <c r="I1058" s="31"/>
      <c r="J1058" s="31"/>
      <c r="K1058" s="31"/>
      <c r="L1058" s="31"/>
      <c r="M1058" s="31"/>
      <c r="N1058" s="31"/>
      <c r="O1058" s="31"/>
    </row>
    <row r="1059" spans="1:15">
      <c r="A1059" s="35"/>
      <c r="B1059" s="30"/>
      <c r="C1059" s="30"/>
      <c r="D1059" s="30"/>
      <c r="E1059" s="30"/>
      <c r="F1059" s="30"/>
      <c r="G1059" s="30"/>
      <c r="H1059" s="30"/>
      <c r="I1059" s="30"/>
      <c r="J1059" s="30"/>
      <c r="K1059" s="30"/>
      <c r="L1059" s="30"/>
      <c r="M1059" s="30"/>
      <c r="N1059" s="30"/>
      <c r="O1059" s="30"/>
    </row>
    <row r="1060" spans="1:15">
      <c r="A1060" s="36"/>
      <c r="B1060" s="31"/>
      <c r="C1060" s="31"/>
      <c r="D1060" s="31"/>
      <c r="E1060" s="31"/>
      <c r="F1060" s="31"/>
      <c r="G1060" s="31"/>
      <c r="H1060" s="31"/>
      <c r="I1060" s="31"/>
      <c r="J1060" s="31"/>
      <c r="K1060" s="31"/>
      <c r="L1060" s="31"/>
      <c r="M1060" s="31"/>
      <c r="N1060" s="31"/>
      <c r="O1060" s="31"/>
    </row>
    <row r="1061" spans="1:15">
      <c r="A1061" s="35"/>
      <c r="B1061" s="30"/>
      <c r="C1061" s="30"/>
      <c r="D1061" s="30"/>
      <c r="E1061" s="30"/>
      <c r="F1061" s="30"/>
      <c r="G1061" s="30"/>
      <c r="H1061" s="30"/>
      <c r="I1061" s="30"/>
      <c r="J1061" s="30"/>
      <c r="K1061" s="30"/>
      <c r="L1061" s="30"/>
      <c r="M1061" s="30"/>
      <c r="N1061" s="30"/>
      <c r="O1061" s="30"/>
    </row>
    <row r="1062" spans="1:15">
      <c r="A1062" s="36"/>
      <c r="B1062" s="31"/>
      <c r="C1062" s="31"/>
      <c r="D1062" s="31"/>
      <c r="E1062" s="31"/>
      <c r="F1062" s="31"/>
      <c r="G1062" s="31"/>
      <c r="H1062" s="31"/>
      <c r="I1062" s="31"/>
      <c r="J1062" s="31"/>
      <c r="K1062" s="31"/>
      <c r="L1062" s="31"/>
      <c r="M1062" s="31"/>
      <c r="N1062" s="31"/>
      <c r="O1062" s="31"/>
    </row>
    <row r="1063" spans="1:15">
      <c r="A1063" s="35"/>
      <c r="B1063" s="30"/>
      <c r="C1063" s="30"/>
      <c r="D1063" s="30"/>
      <c r="E1063" s="30"/>
      <c r="F1063" s="30"/>
      <c r="G1063" s="30"/>
      <c r="H1063" s="30"/>
      <c r="I1063" s="30"/>
      <c r="J1063" s="30"/>
      <c r="K1063" s="30"/>
      <c r="L1063" s="30"/>
      <c r="M1063" s="30"/>
      <c r="N1063" s="30"/>
      <c r="O1063" s="30"/>
    </row>
    <row r="1064" spans="1:15">
      <c r="A1064" s="36"/>
      <c r="B1064" s="31"/>
      <c r="C1064" s="31"/>
      <c r="D1064" s="31"/>
      <c r="E1064" s="31"/>
      <c r="F1064" s="31"/>
      <c r="G1064" s="31"/>
      <c r="H1064" s="31"/>
      <c r="I1064" s="31"/>
      <c r="J1064" s="31"/>
      <c r="K1064" s="31"/>
      <c r="L1064" s="31"/>
      <c r="M1064" s="31"/>
      <c r="N1064" s="31"/>
      <c r="O1064" s="31"/>
    </row>
    <row r="1065" spans="1:15">
      <c r="A1065" s="35"/>
      <c r="B1065" s="30"/>
      <c r="C1065" s="30"/>
      <c r="D1065" s="30"/>
      <c r="E1065" s="30"/>
      <c r="F1065" s="30"/>
      <c r="G1065" s="30"/>
      <c r="H1065" s="30"/>
      <c r="I1065" s="30"/>
      <c r="J1065" s="30"/>
      <c r="K1065" s="30"/>
      <c r="L1065" s="30"/>
      <c r="M1065" s="30"/>
      <c r="N1065" s="30"/>
      <c r="O1065" s="30"/>
    </row>
    <row r="1066" spans="1:15">
      <c r="A1066" s="36"/>
      <c r="B1066" s="31"/>
      <c r="C1066" s="31"/>
      <c r="D1066" s="31"/>
      <c r="E1066" s="31"/>
      <c r="F1066" s="31"/>
      <c r="G1066" s="31"/>
      <c r="H1066" s="31"/>
      <c r="I1066" s="31"/>
      <c r="J1066" s="31"/>
      <c r="K1066" s="31"/>
      <c r="L1066" s="31"/>
      <c r="M1066" s="31"/>
      <c r="N1066" s="31"/>
      <c r="O1066" s="31"/>
    </row>
    <row r="1067" spans="1:15">
      <c r="A1067" s="35"/>
      <c r="B1067" s="30"/>
      <c r="C1067" s="30"/>
      <c r="D1067" s="30"/>
      <c r="E1067" s="30"/>
      <c r="F1067" s="30"/>
      <c r="G1067" s="30"/>
      <c r="H1067" s="30"/>
      <c r="I1067" s="30"/>
      <c r="J1067" s="30"/>
      <c r="K1067" s="30"/>
      <c r="L1067" s="30"/>
      <c r="M1067" s="30"/>
      <c r="N1067" s="30"/>
      <c r="O1067" s="30"/>
    </row>
    <row r="1068" spans="1:15">
      <c r="A1068" s="36"/>
      <c r="B1068" s="31"/>
      <c r="C1068" s="31"/>
      <c r="D1068" s="31"/>
      <c r="E1068" s="31"/>
      <c r="F1068" s="31"/>
      <c r="G1068" s="31"/>
      <c r="H1068" s="31"/>
      <c r="I1068" s="31"/>
      <c r="J1068" s="31"/>
      <c r="K1068" s="31"/>
      <c r="L1068" s="31"/>
      <c r="M1068" s="31"/>
      <c r="N1068" s="31"/>
      <c r="O1068" s="31"/>
    </row>
    <row r="1069" spans="1:15">
      <c r="A1069" s="35"/>
      <c r="B1069" s="30"/>
      <c r="C1069" s="30"/>
      <c r="D1069" s="30"/>
      <c r="E1069" s="30"/>
      <c r="F1069" s="30"/>
      <c r="G1069" s="30"/>
      <c r="H1069" s="30"/>
      <c r="I1069" s="30"/>
      <c r="J1069" s="30"/>
      <c r="K1069" s="30"/>
      <c r="L1069" s="30"/>
      <c r="M1069" s="30"/>
      <c r="N1069" s="30"/>
      <c r="O1069" s="30"/>
    </row>
    <row r="1070" spans="1:15">
      <c r="A1070" s="36"/>
      <c r="B1070" s="31"/>
      <c r="C1070" s="31"/>
      <c r="D1070" s="31"/>
      <c r="E1070" s="31"/>
      <c r="F1070" s="31"/>
      <c r="G1070" s="31"/>
      <c r="H1070" s="31"/>
      <c r="I1070" s="31"/>
      <c r="J1070" s="31"/>
      <c r="K1070" s="31"/>
      <c r="L1070" s="31"/>
      <c r="M1070" s="31"/>
      <c r="N1070" s="31"/>
      <c r="O1070" s="31"/>
    </row>
    <row r="1071" spans="1:15">
      <c r="A1071" s="35"/>
      <c r="B1071" s="30"/>
      <c r="C1071" s="30"/>
      <c r="D1071" s="30"/>
      <c r="E1071" s="30"/>
      <c r="F1071" s="30"/>
      <c r="G1071" s="30"/>
      <c r="H1071" s="30"/>
      <c r="I1071" s="30"/>
      <c r="J1071" s="30"/>
      <c r="K1071" s="30"/>
      <c r="L1071" s="30"/>
      <c r="M1071" s="30"/>
      <c r="N1071" s="30"/>
      <c r="O1071" s="30"/>
    </row>
    <row r="1072" spans="1:15">
      <c r="A1072" s="36"/>
      <c r="B1072" s="31"/>
      <c r="C1072" s="31"/>
      <c r="D1072" s="31"/>
      <c r="E1072" s="31"/>
      <c r="F1072" s="31"/>
      <c r="G1072" s="31"/>
      <c r="H1072" s="31"/>
      <c r="I1072" s="31"/>
      <c r="J1072" s="31"/>
      <c r="K1072" s="31"/>
      <c r="L1072" s="31"/>
      <c r="M1072" s="31"/>
      <c r="N1072" s="31"/>
      <c r="O1072" s="31"/>
    </row>
    <row r="1073" spans="1:15">
      <c r="A1073" s="35"/>
      <c r="B1073" s="30"/>
      <c r="C1073" s="30"/>
      <c r="D1073" s="30"/>
      <c r="E1073" s="30"/>
      <c r="F1073" s="30"/>
      <c r="G1073" s="30"/>
      <c r="H1073" s="30"/>
      <c r="I1073" s="30"/>
      <c r="J1073" s="30"/>
      <c r="K1073" s="30"/>
      <c r="L1073" s="30"/>
      <c r="M1073" s="30"/>
      <c r="N1073" s="30"/>
      <c r="O1073" s="30"/>
    </row>
    <row r="1074" spans="1:15">
      <c r="A1074" s="36"/>
      <c r="B1074" s="31"/>
      <c r="C1074" s="31"/>
      <c r="D1074" s="31"/>
      <c r="E1074" s="31"/>
      <c r="F1074" s="31"/>
      <c r="G1074" s="31"/>
      <c r="H1074" s="31"/>
      <c r="I1074" s="31"/>
      <c r="J1074" s="31"/>
      <c r="K1074" s="31"/>
      <c r="L1074" s="31"/>
      <c r="M1074" s="31"/>
      <c r="N1074" s="31"/>
      <c r="O1074" s="31"/>
    </row>
    <row r="1075" spans="1:15">
      <c r="A1075" s="35"/>
      <c r="B1075" s="30"/>
      <c r="C1075" s="30"/>
      <c r="D1075" s="30"/>
      <c r="E1075" s="30"/>
      <c r="F1075" s="30"/>
      <c r="G1075" s="30"/>
      <c r="H1075" s="30"/>
      <c r="I1075" s="30"/>
      <c r="J1075" s="30"/>
      <c r="K1075" s="30"/>
      <c r="L1075" s="30"/>
      <c r="M1075" s="30"/>
      <c r="N1075" s="30"/>
      <c r="O1075" s="30"/>
    </row>
    <row r="1076" spans="1:15">
      <c r="A1076" s="36"/>
      <c r="B1076" s="31"/>
      <c r="C1076" s="31"/>
      <c r="D1076" s="31"/>
      <c r="E1076" s="31"/>
      <c r="F1076" s="31"/>
      <c r="G1076" s="31"/>
      <c r="H1076" s="31"/>
      <c r="I1076" s="31"/>
      <c r="J1076" s="31"/>
      <c r="K1076" s="31"/>
      <c r="L1076" s="31"/>
      <c r="M1076" s="31"/>
      <c r="N1076" s="31"/>
      <c r="O1076" s="31"/>
    </row>
    <row r="1077" spans="1:15">
      <c r="A1077" s="35"/>
      <c r="B1077" s="30"/>
      <c r="C1077" s="30"/>
      <c r="D1077" s="30"/>
      <c r="E1077" s="30"/>
      <c r="F1077" s="30"/>
      <c r="G1077" s="30"/>
      <c r="H1077" s="30"/>
      <c r="I1077" s="30"/>
      <c r="J1077" s="30"/>
      <c r="K1077" s="30"/>
      <c r="L1077" s="30"/>
      <c r="M1077" s="30"/>
      <c r="N1077" s="30"/>
      <c r="O1077" s="30"/>
    </row>
    <row r="1078" spans="1:15">
      <c r="A1078" s="36"/>
      <c r="B1078" s="31"/>
      <c r="C1078" s="31"/>
      <c r="D1078" s="31"/>
      <c r="E1078" s="31"/>
      <c r="F1078" s="31"/>
      <c r="G1078" s="31"/>
      <c r="H1078" s="31"/>
      <c r="I1078" s="31"/>
      <c r="J1078" s="31"/>
      <c r="K1078" s="31"/>
      <c r="L1078" s="31"/>
      <c r="M1078" s="31"/>
      <c r="N1078" s="31"/>
      <c r="O1078" s="31"/>
    </row>
    <row r="1079" spans="1:15">
      <c r="A1079" s="35"/>
      <c r="B1079" s="30"/>
      <c r="C1079" s="30"/>
      <c r="D1079" s="30"/>
      <c r="E1079" s="30"/>
      <c r="F1079" s="30"/>
      <c r="G1079" s="30"/>
      <c r="H1079" s="30"/>
      <c r="I1079" s="30"/>
      <c r="J1079" s="30"/>
      <c r="K1079" s="30"/>
      <c r="L1079" s="30"/>
      <c r="M1079" s="30"/>
      <c r="N1079" s="30"/>
      <c r="O1079" s="30"/>
    </row>
    <row r="1080" spans="1:15">
      <c r="A1080" s="36"/>
      <c r="B1080" s="31"/>
      <c r="C1080" s="31"/>
      <c r="D1080" s="31"/>
      <c r="E1080" s="31"/>
      <c r="F1080" s="31"/>
      <c r="G1080" s="31"/>
      <c r="H1080" s="31"/>
      <c r="I1080" s="31"/>
      <c r="J1080" s="31"/>
      <c r="K1080" s="31"/>
      <c r="L1080" s="31"/>
      <c r="M1080" s="31"/>
      <c r="N1080" s="31"/>
      <c r="O1080" s="31"/>
    </row>
    <row r="1081" spans="1:15">
      <c r="A1081" s="35"/>
      <c r="B1081" s="30"/>
      <c r="C1081" s="30"/>
      <c r="D1081" s="30"/>
      <c r="E1081" s="30"/>
      <c r="F1081" s="30"/>
      <c r="G1081" s="30"/>
      <c r="H1081" s="30"/>
      <c r="I1081" s="30"/>
      <c r="J1081" s="30"/>
      <c r="K1081" s="30"/>
      <c r="L1081" s="30"/>
      <c r="M1081" s="30"/>
      <c r="N1081" s="30"/>
      <c r="O1081" s="30"/>
    </row>
    <row r="1082" spans="1:15">
      <c r="A1082" s="36"/>
      <c r="B1082" s="31"/>
      <c r="C1082" s="31"/>
      <c r="D1082" s="31"/>
      <c r="E1082" s="31"/>
      <c r="F1082" s="31"/>
      <c r="G1082" s="31"/>
      <c r="H1082" s="31"/>
      <c r="I1082" s="31"/>
      <c r="J1082" s="31"/>
      <c r="K1082" s="31"/>
      <c r="L1082" s="31"/>
      <c r="M1082" s="31"/>
      <c r="N1082" s="31"/>
      <c r="O1082" s="31"/>
    </row>
    <row r="1083" spans="1:15">
      <c r="A1083" s="35"/>
      <c r="B1083" s="30"/>
      <c r="C1083" s="30"/>
      <c r="D1083" s="30"/>
      <c r="E1083" s="30"/>
      <c r="F1083" s="30"/>
      <c r="G1083" s="30"/>
      <c r="H1083" s="30"/>
      <c r="I1083" s="30"/>
      <c r="J1083" s="30"/>
      <c r="K1083" s="30"/>
      <c r="L1083" s="30"/>
      <c r="M1083" s="30"/>
      <c r="N1083" s="30"/>
      <c r="O1083" s="30"/>
    </row>
    <row r="1084" spans="1:15">
      <c r="A1084" s="36"/>
      <c r="B1084" s="31"/>
      <c r="C1084" s="31"/>
      <c r="D1084" s="31"/>
      <c r="E1084" s="31"/>
      <c r="F1084" s="31"/>
      <c r="G1084" s="31"/>
      <c r="H1084" s="31"/>
      <c r="I1084" s="31"/>
      <c r="J1084" s="31"/>
      <c r="K1084" s="31"/>
      <c r="L1084" s="31"/>
      <c r="M1084" s="31"/>
      <c r="N1084" s="31"/>
      <c r="O1084" s="31"/>
    </row>
    <row r="1085" spans="1:15">
      <c r="A1085" s="35"/>
      <c r="B1085" s="30"/>
      <c r="C1085" s="30"/>
      <c r="D1085" s="30"/>
      <c r="E1085" s="30"/>
      <c r="F1085" s="30"/>
      <c r="G1085" s="30"/>
      <c r="H1085" s="30"/>
      <c r="I1085" s="30"/>
      <c r="J1085" s="30"/>
      <c r="K1085" s="30"/>
      <c r="L1085" s="30"/>
      <c r="M1085" s="30"/>
      <c r="N1085" s="30"/>
      <c r="O1085" s="30"/>
    </row>
    <row r="1086" spans="1:15">
      <c r="A1086" s="36"/>
      <c r="B1086" s="31"/>
      <c r="C1086" s="31"/>
      <c r="D1086" s="31"/>
      <c r="E1086" s="31"/>
      <c r="F1086" s="31"/>
      <c r="G1086" s="31"/>
      <c r="H1086" s="31"/>
      <c r="I1086" s="31"/>
      <c r="J1086" s="31"/>
      <c r="K1086" s="31"/>
      <c r="L1086" s="31"/>
      <c r="M1086" s="31"/>
      <c r="N1086" s="31"/>
      <c r="O1086" s="31"/>
    </row>
    <row r="1087" spans="1:15">
      <c r="A1087" s="35"/>
      <c r="B1087" s="30"/>
      <c r="C1087" s="30"/>
      <c r="D1087" s="30"/>
      <c r="E1087" s="30"/>
      <c r="F1087" s="30"/>
      <c r="G1087" s="30"/>
      <c r="H1087" s="30"/>
      <c r="I1087" s="30"/>
      <c r="J1087" s="30"/>
      <c r="K1087" s="30"/>
      <c r="L1087" s="30"/>
      <c r="M1087" s="30"/>
      <c r="N1087" s="30"/>
      <c r="O1087" s="30"/>
    </row>
    <row r="1088" spans="1:15">
      <c r="A1088" s="36"/>
      <c r="B1088" s="31"/>
      <c r="C1088" s="31"/>
      <c r="D1088" s="31"/>
      <c r="E1088" s="31"/>
      <c r="F1088" s="31"/>
      <c r="G1088" s="31"/>
      <c r="H1088" s="31"/>
      <c r="I1088" s="31"/>
      <c r="J1088" s="31"/>
      <c r="K1088" s="31"/>
      <c r="L1088" s="31"/>
      <c r="M1088" s="31"/>
      <c r="N1088" s="31"/>
      <c r="O1088" s="31"/>
    </row>
    <row r="1089" spans="1:15">
      <c r="A1089" s="35"/>
      <c r="B1089" s="30"/>
      <c r="C1089" s="30"/>
      <c r="D1089" s="30"/>
      <c r="E1089" s="30"/>
      <c r="F1089" s="30"/>
      <c r="G1089" s="30"/>
      <c r="H1089" s="30"/>
      <c r="I1089" s="30"/>
      <c r="J1089" s="30"/>
      <c r="K1089" s="30"/>
      <c r="L1089" s="30"/>
      <c r="M1089" s="30"/>
      <c r="N1089" s="30"/>
      <c r="O1089" s="30"/>
    </row>
    <row r="1090" spans="1:15">
      <c r="A1090" s="36"/>
      <c r="B1090" s="31"/>
      <c r="C1090" s="31"/>
      <c r="D1090" s="31"/>
      <c r="E1090" s="31"/>
      <c r="F1090" s="31"/>
      <c r="G1090" s="31"/>
      <c r="H1090" s="31"/>
      <c r="I1090" s="31"/>
      <c r="J1090" s="31"/>
      <c r="K1090" s="31"/>
      <c r="L1090" s="31"/>
      <c r="M1090" s="31"/>
      <c r="N1090" s="31"/>
      <c r="O1090" s="31"/>
    </row>
    <row r="1091" spans="1:15">
      <c r="A1091" s="35"/>
      <c r="B1091" s="30"/>
      <c r="C1091" s="30"/>
      <c r="D1091" s="30"/>
      <c r="E1091" s="30"/>
      <c r="F1091" s="30"/>
      <c r="G1091" s="30"/>
      <c r="H1091" s="30"/>
      <c r="I1091" s="30"/>
      <c r="J1091" s="30"/>
      <c r="K1091" s="30"/>
      <c r="L1091" s="30"/>
      <c r="M1091" s="30"/>
      <c r="N1091" s="30"/>
      <c r="O1091" s="30"/>
    </row>
    <row r="1092" spans="1:15">
      <c r="A1092" s="36"/>
      <c r="B1092" s="31"/>
      <c r="C1092" s="31"/>
      <c r="D1092" s="31"/>
      <c r="E1092" s="31"/>
      <c r="F1092" s="31"/>
      <c r="G1092" s="31"/>
      <c r="H1092" s="31"/>
      <c r="I1092" s="31"/>
      <c r="J1092" s="31"/>
      <c r="K1092" s="31"/>
      <c r="L1092" s="31"/>
      <c r="M1092" s="31"/>
      <c r="N1092" s="31"/>
      <c r="O1092" s="31"/>
    </row>
    <row r="1093" spans="1:15">
      <c r="A1093" s="35"/>
      <c r="B1093" s="30"/>
      <c r="C1093" s="30"/>
      <c r="D1093" s="30"/>
      <c r="E1093" s="30"/>
      <c r="F1093" s="30"/>
      <c r="G1093" s="30"/>
      <c r="H1093" s="30"/>
      <c r="I1093" s="30"/>
      <c r="J1093" s="30"/>
      <c r="K1093" s="30"/>
      <c r="L1093" s="30"/>
      <c r="M1093" s="30"/>
      <c r="N1093" s="30"/>
      <c r="O1093" s="30"/>
    </row>
    <row r="1094" spans="1:15">
      <c r="A1094" s="36"/>
      <c r="B1094" s="31"/>
      <c r="C1094" s="31"/>
      <c r="D1094" s="31"/>
      <c r="E1094" s="31"/>
      <c r="F1094" s="31"/>
      <c r="G1094" s="31"/>
      <c r="H1094" s="31"/>
      <c r="I1094" s="31"/>
      <c r="J1094" s="31"/>
      <c r="K1094" s="31"/>
      <c r="L1094" s="31"/>
      <c r="M1094" s="31"/>
      <c r="N1094" s="31"/>
      <c r="O1094" s="31"/>
    </row>
    <row r="1095" spans="1:15">
      <c r="A1095" s="35"/>
      <c r="B1095" s="30"/>
      <c r="C1095" s="30"/>
      <c r="D1095" s="30"/>
      <c r="E1095" s="30"/>
      <c r="F1095" s="30"/>
      <c r="G1095" s="30"/>
      <c r="H1095" s="30"/>
      <c r="I1095" s="30"/>
      <c r="J1095" s="30"/>
      <c r="K1095" s="30"/>
      <c r="L1095" s="30"/>
      <c r="M1095" s="30"/>
      <c r="N1095" s="30"/>
      <c r="O1095" s="30"/>
    </row>
    <row r="1096" spans="1:15">
      <c r="A1096" s="36"/>
      <c r="B1096" s="31"/>
      <c r="C1096" s="31"/>
      <c r="D1096" s="31"/>
      <c r="E1096" s="31"/>
      <c r="F1096" s="31"/>
      <c r="G1096" s="31"/>
      <c r="H1096" s="31"/>
      <c r="I1096" s="31"/>
      <c r="J1096" s="31"/>
      <c r="K1096" s="31"/>
      <c r="L1096" s="31"/>
      <c r="M1096" s="31"/>
      <c r="N1096" s="31"/>
      <c r="O1096" s="31"/>
    </row>
    <row r="1097" spans="1:15">
      <c r="A1097" s="35"/>
      <c r="B1097" s="30"/>
      <c r="C1097" s="30"/>
      <c r="D1097" s="30"/>
      <c r="E1097" s="30"/>
      <c r="F1097" s="30"/>
      <c r="G1097" s="30"/>
      <c r="H1097" s="30"/>
      <c r="I1097" s="30"/>
      <c r="J1097" s="30"/>
      <c r="K1097" s="30"/>
      <c r="L1097" s="30"/>
      <c r="M1097" s="30"/>
      <c r="N1097" s="30"/>
      <c r="O1097" s="30"/>
    </row>
    <row r="1098" spans="1:15">
      <c r="A1098" s="36"/>
      <c r="B1098" s="31"/>
      <c r="C1098" s="31"/>
      <c r="D1098" s="31"/>
      <c r="E1098" s="31"/>
      <c r="F1098" s="31"/>
      <c r="G1098" s="31"/>
      <c r="H1098" s="31"/>
      <c r="I1098" s="31"/>
      <c r="J1098" s="31"/>
      <c r="K1098" s="31"/>
      <c r="L1098" s="31"/>
      <c r="M1098" s="31"/>
      <c r="N1098" s="31"/>
      <c r="O1098" s="31"/>
    </row>
    <row r="1099" spans="1:15">
      <c r="A1099" s="35"/>
      <c r="B1099" s="30"/>
      <c r="C1099" s="30"/>
      <c r="D1099" s="30"/>
      <c r="E1099" s="30"/>
      <c r="F1099" s="30"/>
      <c r="G1099" s="30"/>
      <c r="H1099" s="30"/>
      <c r="I1099" s="30"/>
      <c r="J1099" s="30"/>
      <c r="K1099" s="30"/>
      <c r="L1099" s="30"/>
      <c r="M1099" s="30"/>
      <c r="N1099" s="30"/>
      <c r="O1099" s="30"/>
    </row>
    <row r="1100" spans="1:15">
      <c r="A1100" s="36"/>
      <c r="B1100" s="31"/>
      <c r="C1100" s="31"/>
      <c r="D1100" s="31"/>
      <c r="E1100" s="31"/>
      <c r="F1100" s="31"/>
      <c r="G1100" s="31"/>
      <c r="H1100" s="31"/>
      <c r="I1100" s="31"/>
      <c r="J1100" s="31"/>
      <c r="K1100" s="31"/>
      <c r="L1100" s="31"/>
      <c r="M1100" s="31"/>
      <c r="N1100" s="31"/>
      <c r="O1100" s="31"/>
    </row>
    <row r="1101" spans="1:15">
      <c r="A1101" s="35"/>
      <c r="B1101" s="30"/>
      <c r="C1101" s="30"/>
      <c r="D1101" s="30"/>
      <c r="E1101" s="30"/>
      <c r="F1101" s="30"/>
      <c r="G1101" s="30"/>
      <c r="H1101" s="30"/>
      <c r="I1101" s="30"/>
      <c r="J1101" s="30"/>
      <c r="K1101" s="30"/>
      <c r="L1101" s="30"/>
      <c r="M1101" s="30"/>
      <c r="N1101" s="30"/>
      <c r="O1101" s="30"/>
    </row>
    <row r="1102" spans="1:15">
      <c r="A1102" s="36"/>
      <c r="B1102" s="31"/>
      <c r="C1102" s="31"/>
      <c r="D1102" s="31"/>
      <c r="E1102" s="31"/>
      <c r="F1102" s="31"/>
      <c r="G1102" s="31"/>
      <c r="H1102" s="31"/>
      <c r="I1102" s="31"/>
      <c r="J1102" s="31"/>
      <c r="K1102" s="31"/>
      <c r="L1102" s="31"/>
      <c r="M1102" s="31"/>
      <c r="N1102" s="31"/>
      <c r="O1102" s="31"/>
    </row>
    <row r="1103" spans="1:15">
      <c r="A1103" s="35"/>
      <c r="B1103" s="30"/>
      <c r="C1103" s="30"/>
      <c r="D1103" s="30"/>
      <c r="E1103" s="30"/>
      <c r="F1103" s="30"/>
      <c r="G1103" s="30"/>
      <c r="H1103" s="30"/>
      <c r="I1103" s="30"/>
      <c r="J1103" s="30"/>
      <c r="K1103" s="30"/>
      <c r="L1103" s="30"/>
      <c r="M1103" s="30"/>
      <c r="N1103" s="30"/>
      <c r="O1103" s="30"/>
    </row>
    <row r="1104" spans="1:15">
      <c r="A1104" s="36"/>
      <c r="B1104" s="31"/>
      <c r="C1104" s="31"/>
      <c r="D1104" s="31"/>
      <c r="E1104" s="31"/>
      <c r="F1104" s="31"/>
      <c r="G1104" s="31"/>
      <c r="H1104" s="31"/>
      <c r="I1104" s="31"/>
      <c r="J1104" s="31"/>
      <c r="K1104" s="31"/>
      <c r="L1104" s="31"/>
      <c r="M1104" s="31"/>
      <c r="N1104" s="31"/>
      <c r="O1104" s="31"/>
    </row>
    <row r="1105" spans="1:15">
      <c r="A1105" s="35"/>
      <c r="B1105" s="30"/>
      <c r="C1105" s="30"/>
      <c r="D1105" s="30"/>
      <c r="E1105" s="30"/>
      <c r="F1105" s="30"/>
      <c r="G1105" s="30"/>
      <c r="H1105" s="30"/>
      <c r="I1105" s="30"/>
      <c r="J1105" s="30"/>
      <c r="K1105" s="30"/>
      <c r="L1105" s="30"/>
      <c r="M1105" s="30"/>
      <c r="N1105" s="30"/>
      <c r="O1105" s="30"/>
    </row>
    <row r="1106" spans="1:15">
      <c r="A1106" s="36"/>
      <c r="B1106" s="31"/>
      <c r="C1106" s="31"/>
      <c r="D1106" s="31"/>
      <c r="E1106" s="31"/>
      <c r="F1106" s="31"/>
      <c r="G1106" s="31"/>
      <c r="H1106" s="31"/>
      <c r="I1106" s="31"/>
      <c r="J1106" s="31"/>
      <c r="K1106" s="31"/>
      <c r="L1106" s="31"/>
      <c r="M1106" s="31"/>
      <c r="N1106" s="31"/>
      <c r="O1106" s="31"/>
    </row>
    <row r="1107" spans="1:15">
      <c r="A1107" s="35"/>
      <c r="B1107" s="30"/>
      <c r="C1107" s="30"/>
      <c r="D1107" s="30"/>
      <c r="E1107" s="30"/>
      <c r="F1107" s="30"/>
      <c r="G1107" s="30"/>
      <c r="H1107" s="30"/>
      <c r="I1107" s="30"/>
      <c r="J1107" s="30"/>
      <c r="K1107" s="30"/>
      <c r="L1107" s="30"/>
      <c r="M1107" s="30"/>
      <c r="N1107" s="30"/>
      <c r="O1107" s="30"/>
    </row>
    <row r="1108" spans="1:15">
      <c r="A1108" s="36"/>
      <c r="B1108" s="31"/>
      <c r="C1108" s="31"/>
      <c r="D1108" s="31"/>
      <c r="E1108" s="31"/>
      <c r="F1108" s="31"/>
      <c r="G1108" s="31"/>
      <c r="H1108" s="31"/>
      <c r="I1108" s="31"/>
      <c r="J1108" s="31"/>
      <c r="K1108" s="31"/>
      <c r="L1108" s="31"/>
      <c r="M1108" s="31"/>
      <c r="N1108" s="31"/>
      <c r="O1108" s="31"/>
    </row>
    <row r="1109" spans="1:15">
      <c r="A1109" s="35"/>
      <c r="B1109" s="30"/>
      <c r="C1109" s="30"/>
      <c r="D1109" s="30"/>
      <c r="E1109" s="30"/>
      <c r="F1109" s="30"/>
      <c r="G1109" s="30"/>
      <c r="H1109" s="30"/>
      <c r="I1109" s="30"/>
      <c r="J1109" s="30"/>
      <c r="K1109" s="30"/>
      <c r="L1109" s="30"/>
      <c r="M1109" s="30"/>
      <c r="N1109" s="30"/>
      <c r="O1109" s="30"/>
    </row>
    <row r="1110" spans="1:15">
      <c r="A1110" s="36"/>
      <c r="B1110" s="31"/>
      <c r="C1110" s="31"/>
      <c r="D1110" s="31"/>
      <c r="E1110" s="31"/>
      <c r="F1110" s="31"/>
      <c r="G1110" s="31"/>
      <c r="H1110" s="31"/>
      <c r="I1110" s="31"/>
      <c r="J1110" s="31"/>
      <c r="K1110" s="31"/>
      <c r="L1110" s="31"/>
      <c r="M1110" s="31"/>
      <c r="N1110" s="31"/>
      <c r="O1110" s="31"/>
    </row>
    <row r="1111" spans="1:15">
      <c r="A1111" s="35"/>
      <c r="B1111" s="30"/>
      <c r="C1111" s="30"/>
      <c r="D1111" s="30"/>
      <c r="E1111" s="30"/>
      <c r="F1111" s="30"/>
      <c r="G1111" s="30"/>
      <c r="H1111" s="30"/>
      <c r="I1111" s="30"/>
      <c r="J1111" s="30"/>
      <c r="K1111" s="30"/>
      <c r="L1111" s="30"/>
      <c r="M1111" s="30"/>
      <c r="N1111" s="30"/>
      <c r="O1111" s="30"/>
    </row>
    <row r="1112" spans="1:15">
      <c r="A1112" s="36"/>
      <c r="B1112" s="31"/>
      <c r="C1112" s="31"/>
      <c r="D1112" s="31"/>
      <c r="E1112" s="31"/>
      <c r="F1112" s="31"/>
      <c r="G1112" s="31"/>
      <c r="H1112" s="31"/>
      <c r="I1112" s="31"/>
      <c r="J1112" s="31"/>
      <c r="K1112" s="31"/>
      <c r="L1112" s="31"/>
      <c r="M1112" s="31"/>
      <c r="N1112" s="31"/>
      <c r="O1112" s="31"/>
    </row>
    <row r="1113" spans="1:15">
      <c r="A1113" s="35"/>
      <c r="B1113" s="30"/>
      <c r="C1113" s="30"/>
      <c r="D1113" s="30"/>
      <c r="E1113" s="30"/>
      <c r="F1113" s="30"/>
      <c r="G1113" s="30"/>
      <c r="H1113" s="30"/>
      <c r="I1113" s="30"/>
      <c r="J1113" s="30"/>
      <c r="K1113" s="30"/>
      <c r="L1113" s="30"/>
      <c r="M1113" s="30"/>
      <c r="N1113" s="30"/>
      <c r="O1113" s="30"/>
    </row>
    <row r="1114" spans="1:15">
      <c r="A1114" s="36"/>
      <c r="B1114" s="31"/>
      <c r="C1114" s="31"/>
      <c r="D1114" s="31"/>
      <c r="E1114" s="31"/>
      <c r="F1114" s="31"/>
      <c r="G1114" s="31"/>
      <c r="H1114" s="31"/>
      <c r="I1114" s="31"/>
      <c r="J1114" s="31"/>
      <c r="K1114" s="31"/>
      <c r="L1114" s="31"/>
      <c r="M1114" s="31"/>
      <c r="N1114" s="31"/>
      <c r="O1114" s="31"/>
    </row>
    <row r="1115" spans="1:15">
      <c r="A1115" s="35"/>
    </row>
    <row r="1116" spans="1:15">
      <c r="A1116" s="36"/>
    </row>
    <row r="1117" spans="1:15">
      <c r="A1117" s="35"/>
    </row>
    <row r="1118" spans="1:15">
      <c r="A1118" s="36"/>
    </row>
  </sheetData>
  <mergeCells count="4">
    <mergeCell ref="A3:A5"/>
    <mergeCell ref="A6:O6"/>
    <mergeCell ref="A7:B7"/>
    <mergeCell ref="D9:G9"/>
  </mergeCells>
  <dataValidations xWindow="577" yWindow="366" count="12">
    <dataValidation type="list" allowBlank="1" showInputMessage="1" showErrorMessage="1" promptTitle="PACC" prompt="Seleccione el Código de Bienes y Servicios._x000a_" sqref="A248 A224:A230 A177:A189 A53:A74 A37 A39:A51 A11:A32 A123:A175 A197:A219 B229 A233 A253">
      <formula1>$S$11:$S$113</formula1>
    </dataValidation>
    <dataValidation type="list" allowBlank="1" showInputMessage="1" showErrorMessage="1" promptTitle="PACC" prompt="Seleccione el Código de Bienes y Servicios._x000a_" sqref="A244">
      <formula1>$T$11:$T$182</formula1>
    </dataValidation>
    <dataValidation allowBlank="1" showInputMessage="1" showErrorMessage="1" promptTitle="PACC" prompt="Digite la unidad de medida._x000a__x000a_" sqref="C243:C244 C222:C230 C175:C177 C11:C74 C197:C219 C233:C241"/>
    <dataValidation allowBlank="1" showInputMessage="1" showErrorMessage="1" promptTitle="PACC" prompt="Digite la descripción de la compra o contratación." sqref="B244 B170:B177 B11:B74 B197:B217 B233:B235"/>
    <dataValidation allowBlank="1" showInputMessage="1" showErrorMessage="1" promptTitle="PACC" prompt="Digite el precio unitario estimado._x000a_" sqref="I181 I11:I33 I37:I122"/>
    <dataValidation type="list" allowBlank="1" showInputMessage="1" showErrorMessage="1" promptTitle="PACC" prompt="Seleccione el procedimiento de selección." sqref="L148 K11 K14:K33 K37 K39:K74">
      <formula1>$V$11:$V$15</formula1>
    </dataValidation>
    <dataValidation allowBlank="1" showInputMessage="1" showErrorMessage="1" promptTitle="PACC" prompt="La cantidad total resultará de la suma de las cantidades requeridas en cada trimestre. " sqref="H11:H249"/>
    <dataValidation allowBlank="1" showInputMessage="1" showErrorMessage="1" promptTitle="PACC" prompt="Este valor se calculará automáticamente, resultado de la multiplicación de la cantidad total por el precio unitario estimado." sqref="K12 J11:J214 J218:J249 K38"/>
    <dataValidation allowBlank="1" showInputMessage="1" showErrorMessage="1" promptTitle="PACC" prompt="Digite las observaciones que considere." sqref="N11:N33 O118:O122 N37:N117"/>
    <dataValidation allowBlank="1" showInputMessage="1" showErrorMessage="1" promptTitle="PACC" prompt="Digite el valor adquirido." sqref="M11:M33 N118:N122 M37:M117"/>
    <dataValidation allowBlank="1" showInputMessage="1" showErrorMessage="1" promptTitle="PACC" prompt="Digite la fuente de financiamiento del procedimiento de referencia." sqref="L11:L33 M118:M122 L37:L117"/>
    <dataValidation allowBlank="1" showInputMessage="1" showErrorMessage="1" promptTitle="PACC" prompt="Digite la cantidad requerida en este período._x000a_" sqref="D15:G15 D63:G74 D37:G54 D33:G33 D11:G13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5" scale="4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B4:K107"/>
  <sheetViews>
    <sheetView topLeftCell="A25" workbookViewId="0">
      <selection activeCell="K54" sqref="K54"/>
    </sheetView>
  </sheetViews>
  <sheetFormatPr defaultColWidth="11.42578125" defaultRowHeight="15"/>
  <cols>
    <col min="2" max="2" width="16" customWidth="1"/>
    <col min="4" max="4" width="11.42578125" customWidth="1"/>
    <col min="7" max="7" width="18.28515625" customWidth="1"/>
    <col min="11" max="11" width="17" customWidth="1"/>
  </cols>
  <sheetData>
    <row r="4" spans="2:11" ht="15.75">
      <c r="B4">
        <v>32880</v>
      </c>
      <c r="D4" s="73"/>
    </row>
    <row r="5" spans="2:11" ht="15.75">
      <c r="B5">
        <v>12900</v>
      </c>
      <c r="D5" s="74"/>
      <c r="G5" s="73"/>
    </row>
    <row r="6" spans="2:11" ht="15.75">
      <c r="B6">
        <v>10800</v>
      </c>
      <c r="D6" s="73"/>
      <c r="G6" s="74"/>
    </row>
    <row r="7" spans="2:11" ht="15.75">
      <c r="B7">
        <v>7200</v>
      </c>
      <c r="D7" s="74"/>
      <c r="G7" s="73"/>
    </row>
    <row r="8" spans="2:11" ht="15.75">
      <c r="B8">
        <v>21600</v>
      </c>
      <c r="D8" s="73"/>
      <c r="G8" s="74"/>
    </row>
    <row r="9" spans="2:11" ht="15.75">
      <c r="B9">
        <v>10400</v>
      </c>
      <c r="D9" s="74"/>
      <c r="G9" s="73"/>
    </row>
    <row r="10" spans="2:11" ht="15.75">
      <c r="B10">
        <v>840</v>
      </c>
      <c r="D10" s="73"/>
      <c r="G10" s="74"/>
      <c r="K10">
        <v>28080</v>
      </c>
    </row>
    <row r="11" spans="2:11" ht="15.75">
      <c r="B11">
        <v>1440</v>
      </c>
      <c r="D11" s="74"/>
      <c r="G11" s="73"/>
      <c r="K11">
        <v>130000</v>
      </c>
    </row>
    <row r="12" spans="2:11" ht="15.75">
      <c r="B12">
        <v>1200</v>
      </c>
      <c r="D12" s="75"/>
      <c r="G12" s="74"/>
      <c r="K12">
        <v>16800</v>
      </c>
    </row>
    <row r="13" spans="2:11" ht="15.75">
      <c r="B13">
        <v>16800</v>
      </c>
      <c r="D13" s="74"/>
      <c r="G13" s="75"/>
      <c r="K13">
        <v>25200</v>
      </c>
    </row>
    <row r="14" spans="2:11" ht="15.75">
      <c r="B14">
        <v>16800</v>
      </c>
      <c r="D14" s="73"/>
      <c r="G14" s="74"/>
      <c r="K14">
        <v>80640</v>
      </c>
    </row>
    <row r="15" spans="2:11" ht="15.75">
      <c r="B15">
        <v>239</v>
      </c>
      <c r="D15" s="74"/>
      <c r="G15" s="73"/>
      <c r="K15">
        <v>27648</v>
      </c>
    </row>
    <row r="16" spans="2:11" ht="15.75">
      <c r="B16">
        <v>2160</v>
      </c>
      <c r="D16" s="73"/>
      <c r="G16" s="74"/>
      <c r="K16">
        <v>15360</v>
      </c>
    </row>
    <row r="17" spans="2:11" ht="15.75">
      <c r="B17">
        <v>5640</v>
      </c>
      <c r="D17" s="74"/>
      <c r="G17" s="73"/>
      <c r="K17">
        <v>13200</v>
      </c>
    </row>
    <row r="18" spans="2:11" ht="15.75">
      <c r="B18">
        <v>25600</v>
      </c>
      <c r="D18" s="73"/>
      <c r="G18" s="74"/>
      <c r="K18">
        <v>5040</v>
      </c>
    </row>
    <row r="19" spans="2:11" ht="15.75">
      <c r="B19">
        <v>108000</v>
      </c>
      <c r="D19" s="74"/>
      <c r="G19" s="73"/>
      <c r="K19">
        <v>21120</v>
      </c>
    </row>
    <row r="20" spans="2:11" ht="15.75">
      <c r="B20">
        <v>36000</v>
      </c>
      <c r="D20" s="73"/>
      <c r="G20" s="74"/>
      <c r="K20">
        <v>34200</v>
      </c>
    </row>
    <row r="21" spans="2:11" ht="15.75">
      <c r="B21">
        <v>17600</v>
      </c>
      <c r="D21" s="74"/>
      <c r="G21" s="73"/>
      <c r="K21">
        <v>702000</v>
      </c>
    </row>
    <row r="22" spans="2:11" ht="15.75">
      <c r="B22">
        <v>1560</v>
      </c>
      <c r="D22" s="73"/>
      <c r="G22" s="74"/>
      <c r="K22">
        <v>64728</v>
      </c>
    </row>
    <row r="23" spans="2:11" ht="15.75">
      <c r="B23">
        <v>2040</v>
      </c>
      <c r="D23" s="74"/>
      <c r="G23" s="73"/>
      <c r="K23">
        <v>81600</v>
      </c>
    </row>
    <row r="24" spans="2:11" ht="15.75">
      <c r="B24">
        <v>30600</v>
      </c>
      <c r="D24" s="73"/>
      <c r="G24" s="74"/>
      <c r="K24">
        <v>115200</v>
      </c>
    </row>
    <row r="25" spans="2:11" ht="15.75">
      <c r="B25">
        <v>34200</v>
      </c>
      <c r="D25" s="74"/>
      <c r="G25" s="73"/>
      <c r="K25">
        <v>15360</v>
      </c>
    </row>
    <row r="26" spans="2:11" ht="15.75">
      <c r="B26">
        <v>34200</v>
      </c>
      <c r="D26" s="73"/>
      <c r="G26" s="74"/>
      <c r="K26">
        <v>26880</v>
      </c>
    </row>
    <row r="27" spans="2:11" ht="15.75">
      <c r="B27">
        <v>37680</v>
      </c>
      <c r="D27" s="74"/>
      <c r="G27" s="73"/>
      <c r="K27">
        <v>55620</v>
      </c>
    </row>
    <row r="28" spans="2:11" ht="15.75">
      <c r="B28">
        <v>67600</v>
      </c>
      <c r="D28" s="73"/>
      <c r="G28" s="74"/>
      <c r="K28">
        <v>15900</v>
      </c>
    </row>
    <row r="29" spans="2:11" ht="15.75">
      <c r="B29">
        <v>69120</v>
      </c>
      <c r="D29" s="74"/>
      <c r="G29" s="73"/>
      <c r="K29">
        <v>43200</v>
      </c>
    </row>
    <row r="30" spans="2:11" ht="15.75">
      <c r="B30">
        <v>208800</v>
      </c>
      <c r="D30" s="73"/>
      <c r="G30" s="74"/>
      <c r="K30">
        <v>42000</v>
      </c>
    </row>
    <row r="31" spans="2:11" ht="15.75">
      <c r="B31">
        <v>236400</v>
      </c>
      <c r="D31" s="74"/>
      <c r="G31" s="73"/>
      <c r="K31">
        <v>32328</v>
      </c>
    </row>
    <row r="32" spans="2:11" ht="15.75">
      <c r="B32">
        <v>5280</v>
      </c>
      <c r="D32" s="73"/>
      <c r="G32" s="74"/>
      <c r="K32">
        <v>1780</v>
      </c>
    </row>
    <row r="33" spans="2:11" ht="15.75">
      <c r="B33">
        <v>46080</v>
      </c>
      <c r="D33" s="74"/>
      <c r="G33" s="73"/>
      <c r="K33">
        <v>57600</v>
      </c>
    </row>
    <row r="34" spans="2:11" ht="15.75">
      <c r="B34">
        <v>10500</v>
      </c>
      <c r="D34" s="73"/>
      <c r="G34" s="74"/>
      <c r="K34">
        <v>23520</v>
      </c>
    </row>
    <row r="35" spans="2:11" ht="15.75">
      <c r="B35">
        <v>10800</v>
      </c>
      <c r="D35" s="74"/>
      <c r="G35" s="73"/>
      <c r="K35">
        <v>42000</v>
      </c>
    </row>
    <row r="36" spans="2:11" ht="15.75">
      <c r="B36">
        <v>142560</v>
      </c>
      <c r="D36" s="73"/>
      <c r="G36" s="74"/>
      <c r="K36">
        <v>1120</v>
      </c>
    </row>
    <row r="37" spans="2:11" ht="15.75">
      <c r="B37">
        <v>94800</v>
      </c>
      <c r="D37" s="74"/>
      <c r="G37" s="73"/>
      <c r="K37">
        <v>20400</v>
      </c>
    </row>
    <row r="38" spans="2:11" ht="15.75">
      <c r="B38">
        <v>1680</v>
      </c>
      <c r="D38" s="73"/>
      <c r="G38" s="74"/>
      <c r="K38">
        <v>45000</v>
      </c>
    </row>
    <row r="39" spans="2:11" ht="15.75">
      <c r="B39">
        <v>1800</v>
      </c>
      <c r="D39" s="74"/>
      <c r="G39" s="73"/>
      <c r="K39">
        <v>21360</v>
      </c>
    </row>
    <row r="40" spans="2:11" ht="15.75">
      <c r="B40">
        <v>3900</v>
      </c>
      <c r="D40" s="73"/>
      <c r="G40" s="74"/>
      <c r="K40">
        <v>37440</v>
      </c>
    </row>
    <row r="41" spans="2:11" ht="15.75">
      <c r="B41">
        <v>5280</v>
      </c>
      <c r="D41" s="74"/>
      <c r="G41" s="73"/>
      <c r="K41">
        <v>11520</v>
      </c>
    </row>
    <row r="42" spans="2:11" ht="15.75">
      <c r="B42">
        <v>2160</v>
      </c>
      <c r="D42" s="73"/>
      <c r="G42" s="74"/>
      <c r="K42">
        <v>8280</v>
      </c>
    </row>
    <row r="43" spans="2:11" ht="15.75">
      <c r="B43">
        <v>1800</v>
      </c>
      <c r="D43" s="74"/>
      <c r="G43" s="73"/>
      <c r="K43">
        <v>21240</v>
      </c>
    </row>
    <row r="44" spans="2:11" ht="15.75">
      <c r="B44">
        <v>5760</v>
      </c>
      <c r="D44" s="73"/>
      <c r="G44" s="74"/>
      <c r="K44">
        <v>11520</v>
      </c>
    </row>
    <row r="45" spans="2:11" ht="15.75">
      <c r="B45">
        <v>11520</v>
      </c>
      <c r="D45" s="73"/>
      <c r="G45" s="73"/>
      <c r="K45">
        <v>7800</v>
      </c>
    </row>
    <row r="46" spans="2:11" ht="15.75">
      <c r="B46">
        <v>18000</v>
      </c>
      <c r="D46" s="73"/>
      <c r="G46" s="73"/>
      <c r="K46">
        <v>14400</v>
      </c>
    </row>
    <row r="47" spans="2:11" ht="15.75">
      <c r="B47">
        <v>2688</v>
      </c>
      <c r="D47" s="74"/>
      <c r="G47" s="73"/>
      <c r="K47">
        <v>5640</v>
      </c>
    </row>
    <row r="48" spans="2:11" ht="15.75">
      <c r="B48">
        <v>7680</v>
      </c>
      <c r="G48" s="74"/>
      <c r="K48">
        <v>34200</v>
      </c>
    </row>
    <row r="49" spans="2:11" ht="15.75">
      <c r="B49">
        <v>6960</v>
      </c>
      <c r="G49" s="74"/>
      <c r="K49">
        <v>780</v>
      </c>
    </row>
    <row r="50" spans="2:11">
      <c r="B50">
        <v>42000</v>
      </c>
      <c r="K50">
        <v>1320</v>
      </c>
    </row>
    <row r="51" spans="2:11">
      <c r="B51">
        <v>182400</v>
      </c>
      <c r="K51">
        <v>30240</v>
      </c>
    </row>
    <row r="52" spans="2:11">
      <c r="B52">
        <v>174000</v>
      </c>
      <c r="K52">
        <v>23040</v>
      </c>
    </row>
    <row r="53" spans="2:11">
      <c r="B53">
        <v>192000</v>
      </c>
      <c r="K53">
        <v>120000</v>
      </c>
    </row>
    <row r="54" spans="2:11">
      <c r="B54">
        <v>64080</v>
      </c>
      <c r="K54" s="76">
        <f>SUM(K10:K53)</f>
        <v>2132304</v>
      </c>
    </row>
    <row r="55" spans="2:11">
      <c r="B55">
        <v>168000</v>
      </c>
    </row>
    <row r="56" spans="2:11">
      <c r="B56">
        <v>99200</v>
      </c>
    </row>
    <row r="57" spans="2:11">
      <c r="B57">
        <v>6400</v>
      </c>
    </row>
    <row r="58" spans="2:11">
      <c r="B58">
        <v>64000</v>
      </c>
    </row>
    <row r="59" spans="2:11">
      <c r="B59">
        <v>66000</v>
      </c>
    </row>
    <row r="60" spans="2:11">
      <c r="B60">
        <v>43200</v>
      </c>
    </row>
    <row r="61" spans="2:11">
      <c r="B61">
        <v>43200</v>
      </c>
    </row>
    <row r="62" spans="2:11">
      <c r="B62">
        <v>43200</v>
      </c>
    </row>
    <row r="63" spans="2:11">
      <c r="B63">
        <v>32400</v>
      </c>
    </row>
    <row r="64" spans="2:11">
      <c r="B64">
        <v>90000</v>
      </c>
    </row>
    <row r="65" spans="2:2">
      <c r="B65">
        <v>97200</v>
      </c>
    </row>
    <row r="66" spans="2:2">
      <c r="B66">
        <v>100800</v>
      </c>
    </row>
    <row r="67" spans="2:2">
      <c r="B67">
        <v>107640</v>
      </c>
    </row>
    <row r="68" spans="2:2">
      <c r="B68">
        <v>3000</v>
      </c>
    </row>
    <row r="69" spans="2:2">
      <c r="B69">
        <v>2000</v>
      </c>
    </row>
    <row r="70" spans="2:2">
      <c r="B70">
        <v>76800</v>
      </c>
    </row>
    <row r="71" spans="2:2">
      <c r="B71">
        <v>10000</v>
      </c>
    </row>
    <row r="72" spans="2:2">
      <c r="B72">
        <v>13800</v>
      </c>
    </row>
    <row r="73" spans="2:2">
      <c r="B73">
        <v>2280</v>
      </c>
    </row>
    <row r="74" spans="2:2">
      <c r="B74">
        <v>3040</v>
      </c>
    </row>
    <row r="75" spans="2:2">
      <c r="B75">
        <v>9360</v>
      </c>
    </row>
    <row r="76" spans="2:2">
      <c r="B76">
        <v>2944</v>
      </c>
    </row>
    <row r="77" spans="2:2">
      <c r="B77">
        <v>93600</v>
      </c>
    </row>
    <row r="79" spans="2:2">
      <c r="B79">
        <v>8160</v>
      </c>
    </row>
    <row r="80" spans="2:2">
      <c r="B80">
        <v>8460</v>
      </c>
    </row>
    <row r="81" spans="2:2">
      <c r="B81">
        <v>15600</v>
      </c>
    </row>
    <row r="82" spans="2:2">
      <c r="B82">
        <v>2640</v>
      </c>
    </row>
    <row r="83" spans="2:2">
      <c r="B83">
        <v>26880</v>
      </c>
    </row>
    <row r="84" spans="2:2">
      <c r="B84">
        <v>11160</v>
      </c>
    </row>
    <row r="85" spans="2:2">
      <c r="B85">
        <v>6000</v>
      </c>
    </row>
    <row r="86" spans="2:2">
      <c r="B86">
        <v>13824</v>
      </c>
    </row>
    <row r="87" spans="2:2">
      <c r="B87">
        <v>4320</v>
      </c>
    </row>
    <row r="88" spans="2:2">
      <c r="B88">
        <v>3300</v>
      </c>
    </row>
    <row r="89" spans="2:2">
      <c r="B89">
        <v>40800</v>
      </c>
    </row>
    <row r="90" spans="2:2">
      <c r="B90">
        <v>2880</v>
      </c>
    </row>
    <row r="91" spans="2:2">
      <c r="B91">
        <v>1800</v>
      </c>
    </row>
    <row r="92" spans="2:2">
      <c r="B92">
        <v>800</v>
      </c>
    </row>
    <row r="93" spans="2:2">
      <c r="B93">
        <v>840</v>
      </c>
    </row>
    <row r="94" spans="2:2">
      <c r="B94">
        <v>760</v>
      </c>
    </row>
    <row r="95" spans="2:2">
      <c r="B95">
        <v>800</v>
      </c>
    </row>
    <row r="96" spans="2:2">
      <c r="B96">
        <v>840</v>
      </c>
    </row>
    <row r="97" spans="2:2">
      <c r="B97">
        <v>860</v>
      </c>
    </row>
    <row r="98" spans="2:2">
      <c r="B98">
        <v>880</v>
      </c>
    </row>
    <row r="99" spans="2:2">
      <c r="B99">
        <v>24000</v>
      </c>
    </row>
    <row r="100" spans="2:2">
      <c r="B100">
        <v>25200</v>
      </c>
    </row>
    <row r="101" spans="2:2">
      <c r="B101">
        <v>21600</v>
      </c>
    </row>
    <row r="102" spans="2:2">
      <c r="B102">
        <v>120000</v>
      </c>
    </row>
    <row r="103" spans="2:2">
      <c r="B103">
        <v>4320</v>
      </c>
    </row>
    <row r="104" spans="2:2">
      <c r="B104">
        <v>2720</v>
      </c>
    </row>
    <row r="107" spans="2:2">
      <c r="B107" s="76">
        <f>SUM(B4:B106)</f>
        <v>3611535</v>
      </c>
    </row>
  </sheetData>
  <dataValidations count="1">
    <dataValidation allowBlank="1" showInputMessage="1" showErrorMessage="1" promptTitle="PACC" prompt="Este valor se calculará automáticamente, resultado de la multiplicación de la cantidad total por el precio unitario estimado." sqref="D4:D44 G5:G4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PACC - SNCC.F.053</vt:lpstr>
      <vt:lpstr>PACC - SNCC.F.053 (3)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ariela.marte</cp:lastModifiedBy>
  <cp:lastPrinted>2014-07-02T19:58:08Z</cp:lastPrinted>
  <dcterms:created xsi:type="dcterms:W3CDTF">2010-12-13T15:49:00Z</dcterms:created>
  <dcterms:modified xsi:type="dcterms:W3CDTF">2014-07-30T13:08:40Z</dcterms:modified>
</cp:coreProperties>
</file>