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1" activeTab="1"/>
  </bookViews>
  <sheets>
    <sheet name="PACC - SNCC.F.053" sheetId="1" r:id="rId1"/>
    <sheet name="PACC - SNCC.F.053 (3)" sheetId="3" r:id="rId2"/>
    <sheet name="Hoja1" sheetId="4" r:id="rId3"/>
  </sheets>
  <definedNames>
    <definedName name="_xlnm._FilterDatabase" localSheetId="0" hidden="1">'PACC - SNCC.F.053'!$A$10:$O$146</definedName>
    <definedName name="_xlnm._FilterDatabase" localSheetId="1" hidden="1">'PACC - SNCC.F.053 (3)'!$A$10:$N$98</definedName>
  </definedNames>
  <calcPr calcId="152511"/>
</workbook>
</file>

<file path=xl/calcChain.xml><?xml version="1.0" encoding="utf-8"?>
<calcChain xmlns="http://schemas.openxmlformats.org/spreadsheetml/2006/main">
  <c r="H224" i="3"/>
  <c r="H151"/>
  <c r="H75" l="1"/>
  <c r="H63"/>
  <c r="J63" s="1"/>
  <c r="H62"/>
  <c r="J62" s="1"/>
  <c r="H60"/>
  <c r="J60" s="1"/>
  <c r="H173" l="1"/>
  <c r="H172"/>
  <c r="H171"/>
  <c r="H188"/>
  <c r="J188" s="1"/>
  <c r="H187"/>
  <c r="J187" s="1"/>
  <c r="H197"/>
  <c r="H193"/>
  <c r="H192"/>
  <c r="H190"/>
  <c r="J190" s="1"/>
  <c r="H237"/>
  <c r="H236"/>
  <c r="H235"/>
  <c r="H234"/>
  <c r="H233"/>
  <c r="H232"/>
  <c r="J232" s="1"/>
  <c r="H186"/>
  <c r="J186" s="1"/>
  <c r="H129" l="1"/>
  <c r="J129" s="1"/>
  <c r="H130"/>
  <c r="J130" s="1"/>
  <c r="H131"/>
  <c r="J131" s="1"/>
  <c r="H132"/>
  <c r="J132" s="1"/>
  <c r="H133"/>
  <c r="J133" s="1"/>
  <c r="H134"/>
  <c r="H135"/>
  <c r="H136"/>
  <c r="H137"/>
  <c r="H138"/>
  <c r="H139"/>
  <c r="J139" s="1"/>
  <c r="H140"/>
  <c r="J140" s="1"/>
  <c r="H141"/>
  <c r="J141" s="1"/>
  <c r="H142"/>
  <c r="J142" s="1"/>
  <c r="H143"/>
  <c r="J143" s="1"/>
  <c r="H144"/>
  <c r="J144" s="1"/>
  <c r="H145"/>
  <c r="J145" s="1"/>
  <c r="H146"/>
  <c r="H147"/>
  <c r="J147" s="1"/>
  <c r="J151"/>
  <c r="H152"/>
  <c r="J152" s="1"/>
  <c r="H160"/>
  <c r="J160" s="1"/>
  <c r="H161"/>
  <c r="J161" s="1"/>
  <c r="H162"/>
  <c r="J162" s="1"/>
  <c r="H163"/>
  <c r="J163" s="1"/>
  <c r="H164"/>
  <c r="J164" s="1"/>
  <c r="J165"/>
  <c r="H166"/>
  <c r="J166" s="1"/>
  <c r="H167"/>
  <c r="J167" s="1"/>
  <c r="H168"/>
  <c r="J168" s="1"/>
  <c r="H169"/>
  <c r="J169" s="1"/>
  <c r="H170"/>
  <c r="J170" s="1"/>
  <c r="H177"/>
  <c r="J177" s="1"/>
  <c r="H178"/>
  <c r="J178" s="1"/>
  <c r="H179"/>
  <c r="J179" s="1"/>
  <c r="H180"/>
  <c r="J180" s="1"/>
  <c r="H181"/>
  <c r="J181" s="1"/>
  <c r="H182"/>
  <c r="J182" s="1"/>
  <c r="H183"/>
  <c r="J183" s="1"/>
  <c r="H184"/>
  <c r="J184" s="1"/>
  <c r="H185"/>
  <c r="J185" s="1"/>
  <c r="H189"/>
  <c r="J189" s="1"/>
  <c r="H191"/>
  <c r="J191" s="1"/>
  <c r="H207"/>
  <c r="J207" s="1"/>
  <c r="H208"/>
  <c r="J208" s="1"/>
  <c r="H209"/>
  <c r="J209" s="1"/>
  <c r="H210"/>
  <c r="J210" s="1"/>
  <c r="H211"/>
  <c r="J211" s="1"/>
  <c r="H212"/>
  <c r="J212" s="1"/>
  <c r="H213"/>
  <c r="J213" s="1"/>
  <c r="H214"/>
  <c r="J214" s="1"/>
  <c r="H215"/>
  <c r="J215" s="1"/>
  <c r="H216"/>
  <c r="J216" s="1"/>
  <c r="H217"/>
  <c r="J217" s="1"/>
  <c r="H218"/>
  <c r="J218" s="1"/>
  <c r="H219"/>
  <c r="H220"/>
  <c r="J220" s="1"/>
  <c r="H221"/>
  <c r="J221" s="1"/>
  <c r="H222"/>
  <c r="J222" s="1"/>
  <c r="H223"/>
  <c r="J223" s="1"/>
  <c r="J233"/>
  <c r="J234"/>
  <c r="J235"/>
  <c r="J236"/>
  <c r="J237"/>
  <c r="H238"/>
  <c r="J238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J112" s="1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04"/>
  <c r="J104" s="1"/>
  <c r="H98"/>
  <c r="J98" s="1"/>
  <c r="H94"/>
  <c r="J94" s="1"/>
  <c r="H95"/>
  <c r="J95" s="1"/>
  <c r="H96"/>
  <c r="J96" s="1"/>
  <c r="H97"/>
  <c r="J97" s="1"/>
  <c r="H35"/>
  <c r="H36"/>
  <c r="H37"/>
  <c r="H38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1"/>
  <c r="J61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J75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J93"/>
  <c r="H33"/>
  <c r="J33" s="1"/>
  <c r="H29"/>
  <c r="H30"/>
  <c r="J30" s="1"/>
  <c r="H31"/>
  <c r="J31" s="1"/>
  <c r="H32"/>
  <c r="J32" s="1"/>
  <c r="H34"/>
  <c r="J34" s="1"/>
  <c r="K54" i="4" l="1"/>
  <c r="B107"/>
  <c r="H25" i="3" l="1"/>
  <c r="J25" s="1"/>
  <c r="H26"/>
  <c r="J26" s="1"/>
  <c r="H28"/>
  <c r="J28" s="1"/>
  <c r="J29"/>
  <c r="H13" l="1"/>
  <c r="J13" l="1"/>
  <c r="H14"/>
  <c r="H15"/>
  <c r="H16"/>
  <c r="H17"/>
  <c r="H18"/>
  <c r="H19"/>
  <c r="H20"/>
  <c r="H21"/>
  <c r="H22"/>
  <c r="H23"/>
  <c r="H24"/>
  <c r="J24" s="1"/>
  <c r="H27"/>
  <c r="J27" s="1"/>
  <c r="H12" i="1"/>
  <c r="J12" s="1"/>
  <c r="H13"/>
  <c r="J13" s="1"/>
  <c r="H14"/>
  <c r="J14" s="1"/>
  <c r="H15"/>
  <c r="J15" s="1"/>
  <c r="H16"/>
  <c r="J16" s="1"/>
  <c r="H17"/>
  <c r="J17" s="1"/>
  <c r="H18"/>
  <c r="J18" s="1"/>
  <c r="H19"/>
  <c r="J19" s="1"/>
  <c r="H20"/>
  <c r="J20" s="1"/>
  <c r="H21"/>
  <c r="J21" s="1"/>
  <c r="H22"/>
  <c r="J22" s="1"/>
  <c r="H23"/>
  <c r="J23" s="1"/>
  <c r="H24"/>
  <c r="J24" s="1"/>
  <c r="H25"/>
  <c r="J25" s="1"/>
  <c r="H26"/>
  <c r="J26" s="1"/>
  <c r="H27"/>
  <c r="J27" s="1"/>
  <c r="H28"/>
  <c r="J28" s="1"/>
  <c r="H29"/>
  <c r="J29" s="1"/>
  <c r="H30"/>
  <c r="J30" s="1"/>
  <c r="H31"/>
  <c r="J31" s="1"/>
  <c r="H32"/>
  <c r="J32" s="1"/>
  <c r="H33"/>
  <c r="J33" s="1"/>
  <c r="H34"/>
  <c r="J34" s="1"/>
  <c r="H35"/>
  <c r="J35" s="1"/>
  <c r="H36"/>
  <c r="J36" s="1"/>
  <c r="H37"/>
  <c r="J37" s="1"/>
  <c r="H38"/>
  <c r="J38" s="1"/>
  <c r="H39"/>
  <c r="J39" s="1"/>
  <c r="H40"/>
  <c r="J40" s="1"/>
  <c r="H41"/>
  <c r="J41" s="1"/>
  <c r="H42"/>
  <c r="J42" s="1"/>
  <c r="H43"/>
  <c r="J43" s="1"/>
  <c r="H44"/>
  <c r="J44" s="1"/>
  <c r="H45"/>
  <c r="J45" s="1"/>
  <c r="H46"/>
  <c r="J46" s="1"/>
  <c r="H47"/>
  <c r="J47" s="1"/>
  <c r="H48"/>
  <c r="J48" s="1"/>
  <c r="H49"/>
  <c r="J49" s="1"/>
  <c r="H50"/>
  <c r="J50" s="1"/>
  <c r="H51"/>
  <c r="J51" s="1"/>
  <c r="H52"/>
  <c r="J52" s="1"/>
  <c r="H53"/>
  <c r="J53" s="1"/>
  <c r="H54"/>
  <c r="J54" s="1"/>
  <c r="H55"/>
  <c r="J55" s="1"/>
  <c r="H56"/>
  <c r="J56" s="1"/>
  <c r="H57"/>
  <c r="J57" s="1"/>
  <c r="H58"/>
  <c r="J58" s="1"/>
  <c r="H59"/>
  <c r="J59" s="1"/>
  <c r="H60"/>
  <c r="J60" s="1"/>
  <c r="H61"/>
  <c r="J61" s="1"/>
  <c r="H62"/>
  <c r="J62" s="1"/>
  <c r="H63"/>
  <c r="J63" s="1"/>
  <c r="H64"/>
  <c r="J64" s="1"/>
  <c r="H65"/>
  <c r="J65" s="1"/>
  <c r="H66"/>
  <c r="J66" s="1"/>
  <c r="H67"/>
  <c r="J67" s="1"/>
  <c r="H68"/>
  <c r="J68" s="1"/>
  <c r="H69"/>
  <c r="J69" s="1"/>
  <c r="H70"/>
  <c r="J70" s="1"/>
  <c r="H71"/>
  <c r="J71" s="1"/>
  <c r="H72"/>
  <c r="J72" s="1"/>
  <c r="H73"/>
  <c r="J73" s="1"/>
  <c r="H74"/>
  <c r="J74" s="1"/>
  <c r="H75"/>
  <c r="J75" s="1"/>
  <c r="H76"/>
  <c r="J76" s="1"/>
  <c r="H77"/>
  <c r="J77" s="1"/>
  <c r="H78"/>
  <c r="J78" s="1"/>
  <c r="H79"/>
  <c r="J79" s="1"/>
  <c r="H80"/>
  <c r="J80" s="1"/>
  <c r="H81"/>
  <c r="J81" s="1"/>
  <c r="H82"/>
  <c r="J82" s="1"/>
  <c r="H83"/>
  <c r="J83" s="1"/>
  <c r="H84"/>
  <c r="J84" s="1"/>
  <c r="H85"/>
  <c r="J85" s="1"/>
  <c r="H86"/>
  <c r="J86" s="1"/>
  <c r="H87"/>
  <c r="J87" s="1"/>
  <c r="H88"/>
  <c r="J88" s="1"/>
  <c r="H89"/>
  <c r="J89" s="1"/>
  <c r="H90"/>
  <c r="J90" s="1"/>
  <c r="H91"/>
  <c r="J91" s="1"/>
  <c r="H92"/>
  <c r="J92" s="1"/>
  <c r="H93"/>
  <c r="J93" s="1"/>
  <c r="H94"/>
  <c r="J94" s="1"/>
  <c r="H95"/>
  <c r="J95" s="1"/>
  <c r="H96"/>
  <c r="J96" s="1"/>
  <c r="H97"/>
  <c r="J97" s="1"/>
  <c r="H98"/>
  <c r="J98" s="1"/>
  <c r="H99"/>
  <c r="J99" s="1"/>
  <c r="H100"/>
  <c r="J100" s="1"/>
  <c r="H101"/>
  <c r="J101" s="1"/>
  <c r="H102"/>
  <c r="J102" s="1"/>
  <c r="H103"/>
  <c r="J103" s="1"/>
  <c r="H104"/>
  <c r="J104" s="1"/>
  <c r="H105"/>
  <c r="J105" s="1"/>
  <c r="H106"/>
  <c r="J106" s="1"/>
  <c r="H107"/>
  <c r="J107" s="1"/>
  <c r="H108"/>
  <c r="J108" s="1"/>
  <c r="H109"/>
  <c r="J109" s="1"/>
  <c r="H110"/>
  <c r="J110" s="1"/>
  <c r="H111"/>
  <c r="J111" s="1"/>
  <c r="H112"/>
  <c r="H113"/>
  <c r="J113" s="1"/>
  <c r="H114"/>
  <c r="J114" s="1"/>
  <c r="H115"/>
  <c r="J115" s="1"/>
  <c r="H116"/>
  <c r="J116" s="1"/>
  <c r="H117"/>
  <c r="J117" s="1"/>
  <c r="H118"/>
  <c r="J118" s="1"/>
  <c r="H119"/>
  <c r="J119" s="1"/>
  <c r="H120"/>
  <c r="J120" s="1"/>
  <c r="H121"/>
  <c r="J121" s="1"/>
  <c r="H122"/>
  <c r="J122" s="1"/>
  <c r="H123"/>
  <c r="J123" s="1"/>
  <c r="H124"/>
  <c r="J124" s="1"/>
  <c r="H125"/>
  <c r="J125" s="1"/>
  <c r="H126"/>
  <c r="J126" s="1"/>
  <c r="H127"/>
  <c r="J127" s="1"/>
  <c r="H128"/>
  <c r="J128" s="1"/>
  <c r="H129"/>
  <c r="J129" s="1"/>
  <c r="H130"/>
  <c r="J130" s="1"/>
  <c r="H131"/>
  <c r="J131" s="1"/>
  <c r="H132"/>
  <c r="J132" s="1"/>
  <c r="H133"/>
  <c r="J133" s="1"/>
  <c r="H134"/>
  <c r="J134" s="1"/>
  <c r="H135"/>
  <c r="J135" s="1"/>
  <c r="H136"/>
  <c r="J136" s="1"/>
  <c r="H137"/>
  <c r="J137" s="1"/>
  <c r="H138"/>
  <c r="J138" s="1"/>
  <c r="H139"/>
  <c r="J139" s="1"/>
  <c r="H140"/>
  <c r="J140" s="1"/>
  <c r="H141"/>
  <c r="J141" s="1"/>
  <c r="H142"/>
  <c r="H143"/>
  <c r="J143" s="1"/>
  <c r="H144"/>
  <c r="J144" s="1"/>
  <c r="H145"/>
  <c r="J145" s="1"/>
  <c r="H146"/>
  <c r="J146" s="1"/>
  <c r="K146" s="1"/>
  <c r="H11"/>
  <c r="J11" s="1"/>
  <c r="J112"/>
  <c r="J142"/>
  <c r="J21" i="3" l="1"/>
  <c r="J18"/>
  <c r="J23"/>
  <c r="J20"/>
  <c r="J17"/>
  <c r="J15"/>
  <c r="J22"/>
  <c r="J14"/>
  <c r="J19"/>
  <c r="J16"/>
  <c r="K143" i="1"/>
  <c r="K145"/>
  <c r="K141"/>
  <c r="K135"/>
  <c r="K139"/>
  <c r="K137"/>
  <c r="K133"/>
  <c r="K131"/>
  <c r="K129"/>
  <c r="K127"/>
  <c r="K125"/>
  <c r="K123"/>
  <c r="K121"/>
  <c r="K119"/>
  <c r="K142"/>
  <c r="K138"/>
  <c r="K134"/>
  <c r="K130"/>
  <c r="K126"/>
  <c r="K124"/>
  <c r="K120"/>
  <c r="K112"/>
  <c r="K144"/>
  <c r="K140"/>
  <c r="K136"/>
  <c r="K132"/>
  <c r="K128"/>
  <c r="K122"/>
  <c r="K117"/>
  <c r="K114"/>
  <c r="K107"/>
  <c r="K108"/>
  <c r="K118"/>
  <c r="K116"/>
  <c r="K115"/>
  <c r="K113"/>
  <c r="K111"/>
  <c r="K110"/>
  <c r="K20"/>
  <c r="K17"/>
  <c r="K11"/>
  <c r="K12"/>
  <c r="K109"/>
</calcChain>
</file>

<file path=xl/sharedStrings.xml><?xml version="1.0" encoding="utf-8"?>
<sst xmlns="http://schemas.openxmlformats.org/spreadsheetml/2006/main" count="1148" uniqueCount="767">
  <si>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</si>
  <si>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</si>
  <si>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</si>
  <si>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</si>
  <si>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</si>
  <si>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</si>
  <si>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</si>
  <si>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</si>
  <si>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</si>
  <si>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</si>
  <si>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</si>
  <si>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</si>
  <si>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</si>
  <si>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</si>
  <si>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</si>
  <si>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</si>
  <si>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</si>
  <si>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</si>
  <si>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</si>
  <si>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</si>
  <si>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</si>
  <si>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</si>
  <si>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</si>
  <si>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</si>
  <si>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</si>
  <si>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</si>
  <si>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</si>
  <si>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</si>
  <si>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</si>
  <si>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</si>
  <si>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</si>
  <si>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</si>
  <si>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</si>
  <si>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</si>
  <si>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</si>
  <si>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</si>
  <si>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</si>
  <si>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</si>
  <si>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</si>
  <si>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</si>
  <si>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</si>
  <si>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</si>
  <si>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</si>
  <si>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</si>
  <si>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</si>
  <si>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</si>
  <si>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</si>
  <si>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</si>
  <si>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</si>
  <si>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</si>
  <si>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</si>
  <si>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</si>
  <si>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</si>
  <si>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</si>
  <si>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</si>
  <si>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</si>
  <si>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</si>
  <si>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</si>
  <si>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</si>
  <si>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</si>
  <si>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</si>
  <si>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</si>
  <si>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</si>
  <si>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</si>
  <si>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</si>
  <si>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</si>
  <si>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</si>
  <si>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</si>
  <si>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</si>
  <si>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</si>
  <si>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</si>
  <si>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</si>
  <si>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</si>
  <si>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</si>
  <si>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</si>
  <si>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</si>
  <si>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</si>
  <si>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</si>
  <si>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</si>
  <si>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</si>
  <si>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</si>
  <si>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</si>
  <si>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</si>
  <si>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</si>
  <si>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</si>
  <si>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</si>
  <si>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</si>
  <si>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</si>
  <si>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</si>
  <si>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</si>
  <si>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</si>
  <si>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</si>
  <si>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</si>
  <si>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</si>
  <si>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</si>
  <si>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</si>
  <si>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</si>
  <si>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</si>
  <si>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</si>
  <si>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</si>
  <si>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</si>
  <si>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</si>
  <si>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</si>
  <si>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</si>
  <si>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</si>
  <si>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</si>
  <si>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</si>
  <si>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</si>
  <si>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</si>
  <si>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</si>
  <si>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</si>
  <si>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</si>
  <si>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</si>
  <si>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</si>
  <si>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</si>
  <si>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</si>
  <si>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</si>
  <si>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</si>
  <si>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</si>
  <si>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</si>
  <si>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</si>
  <si>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</si>
  <si>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</si>
  <si>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</si>
  <si>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</si>
  <si>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</si>
  <si>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</si>
  <si>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</si>
  <si>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</si>
  <si>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</si>
  <si>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</si>
  <si>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</si>
  <si>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</si>
  <si>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</si>
  <si>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</si>
  <si>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</si>
  <si>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</si>
  <si>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</si>
  <si>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</si>
  <si>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</si>
  <si>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</si>
  <si>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</si>
  <si>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</si>
  <si>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</si>
  <si>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</si>
  <si>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</si>
  <si>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</si>
  <si>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</si>
  <si>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</si>
  <si>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</si>
  <si>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</si>
  <si>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</si>
  <si>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</si>
  <si>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</si>
  <si>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</si>
  <si>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</si>
  <si>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</si>
  <si>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</si>
  <si>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</si>
  <si>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</si>
  <si>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</si>
  <si>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</si>
  <si>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</si>
  <si>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</si>
  <si>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</si>
  <si>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</si>
  <si>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</si>
  <si>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</si>
  <si>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</si>
  <si>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</si>
  <si>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</si>
  <si>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</si>
  <si>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</si>
  <si>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</si>
  <si>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</si>
  <si>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</si>
  <si>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</si>
  <si>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</si>
  <si>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</si>
  <si>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</si>
  <si>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</si>
  <si>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</si>
  <si>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</si>
  <si>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</si>
  <si>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</si>
  <si>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</si>
  <si>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</si>
  <si>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</si>
  <si>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</si>
  <si>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</si>
  <si>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</si>
  <si>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</si>
  <si>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</si>
  <si>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</si>
  <si>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</si>
  <si>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</si>
  <si>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</si>
  <si>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</si>
  <si>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</si>
  <si>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</si>
  <si>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</si>
  <si>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</si>
  <si>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</si>
  <si>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</si>
  <si>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</si>
  <si>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</si>
  <si>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</si>
  <si>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</si>
  <si>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</si>
  <si>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</si>
  <si>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</si>
  <si>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</si>
  <si>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</si>
  <si>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</si>
  <si>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</si>
  <si>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</si>
  <si>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</si>
  <si>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</si>
  <si>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</si>
  <si>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</si>
  <si>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</si>
  <si>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</si>
  <si>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</si>
  <si>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</si>
  <si>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</si>
  <si>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</si>
  <si>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</si>
  <si>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</si>
  <si>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</si>
  <si>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</si>
  <si>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</si>
  <si>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</si>
  <si>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</si>
  <si>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</si>
  <si>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</si>
  <si>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</si>
  <si>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</si>
  <si>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</si>
  <si>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</si>
  <si>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</si>
  <si>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</si>
  <si>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</si>
  <si>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</si>
  <si>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</si>
  <si>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</si>
  <si>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</si>
  <si>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</si>
  <si>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</si>
  <si>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</si>
  <si>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</si>
  <si>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</si>
  <si>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</si>
  <si>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</si>
  <si>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</si>
  <si>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</si>
  <si>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</si>
  <si>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</si>
  <si>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</si>
  <si>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</si>
  <si>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</si>
  <si>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</si>
  <si>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</si>
  <si>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</si>
  <si>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</si>
  <si>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</si>
  <si>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</si>
  <si>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</si>
  <si>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</si>
  <si>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</si>
  <si>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</si>
  <si>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</si>
  <si>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</si>
  <si>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</si>
  <si>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</si>
  <si>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</si>
  <si>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</si>
  <si>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</si>
  <si>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</si>
  <si>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</si>
  <si>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</si>
  <si>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</si>
  <si>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</si>
  <si>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</si>
  <si>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</si>
  <si>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</si>
  <si>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</si>
  <si>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</si>
  <si>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</si>
  <si>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</si>
  <si>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</si>
  <si>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</si>
  <si>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</si>
  <si>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</si>
  <si>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</si>
  <si>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</si>
  <si>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</si>
  <si>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</si>
  <si>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</si>
  <si>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</si>
  <si>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</si>
  <si>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</si>
  <si>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</si>
  <si>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</si>
  <si>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</si>
  <si>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</si>
  <si>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</si>
  <si>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</si>
  <si>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</si>
  <si>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</si>
  <si>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</si>
  <si>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</si>
  <si>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</si>
  <si>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</si>
  <si>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</si>
  <si>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</si>
  <si>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</si>
  <si>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</si>
  <si>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</si>
  <si>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</si>
  <si>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</si>
  <si>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</si>
  <si>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</si>
  <si>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</si>
  <si>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</si>
  <si>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</si>
  <si>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</si>
  <si>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</si>
  <si>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</si>
  <si>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</si>
  <si>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</si>
  <si>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</si>
  <si>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</si>
  <si>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</si>
  <si>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</si>
  <si>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</si>
  <si>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</si>
  <si>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</si>
  <si>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</si>
  <si>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</si>
  <si>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</si>
  <si>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</si>
  <si>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</si>
  <si>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</si>
  <si>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</si>
  <si>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</si>
  <si>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</si>
  <si>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</si>
  <si>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</si>
  <si>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</si>
  <si>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</si>
  <si>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</si>
  <si>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</si>
  <si>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</si>
  <si>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</si>
  <si>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</si>
  <si>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</si>
  <si>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</si>
  <si>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</si>
  <si>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</si>
  <si>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</si>
  <si>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</si>
  <si>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</si>
  <si>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</si>
  <si>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</si>
  <si>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</si>
  <si>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</si>
  <si>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</si>
  <si>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</si>
  <si>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</si>
  <si>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</si>
  <si>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</si>
  <si>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</si>
  <si>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</si>
  <si>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</si>
  <si>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</si>
  <si>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</si>
  <si>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</si>
  <si>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</si>
  <si>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</si>
  <si>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</si>
  <si>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COMPRAS DE COMBUSTIBLES</t>
  </si>
  <si>
    <t>GALON</t>
  </si>
  <si>
    <t>UNIDAD</t>
  </si>
  <si>
    <t>BOTELLAS DE AGUA</t>
  </si>
  <si>
    <t>BOTELLONES DE AGUA</t>
  </si>
  <si>
    <t>TE CALIENTE 25/1</t>
  </si>
  <si>
    <t>CAFÉ 20/1</t>
  </si>
  <si>
    <t>TE FRIO</t>
  </si>
  <si>
    <t>PN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</si>
  <si>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</si>
  <si>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</si>
  <si>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</si>
  <si>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</si>
  <si>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</si>
  <si>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</si>
  <si>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</si>
  <si>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</si>
  <si>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</si>
  <si>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</si>
  <si>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</si>
  <si>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</si>
  <si>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</si>
  <si>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</si>
  <si>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</si>
  <si>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</si>
  <si>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</si>
  <si>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</si>
  <si>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</si>
  <si>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GANCHOS ACCOS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</si>
  <si>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</si>
  <si>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</si>
  <si>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</si>
  <si>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</si>
  <si>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</si>
  <si>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</si>
  <si>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CORRECTORES LIQUIDOS VERDES</t>
  </si>
  <si>
    <t>RESALTADORES LUMINICOS</t>
  </si>
  <si>
    <t>MARCADORES NEGROS</t>
  </si>
  <si>
    <t>FELPAS NEGRAS</t>
  </si>
  <si>
    <t>FELPAS AZULES</t>
  </si>
  <si>
    <t>FELPAS ROJAS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</si>
  <si>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</si>
  <si>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</si>
  <si>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</si>
  <si>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</si>
  <si>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</si>
  <si>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</si>
  <si>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</si>
  <si>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</si>
  <si>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</si>
  <si>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</si>
  <si>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</si>
  <si>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</si>
  <si>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</si>
  <si>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</si>
  <si>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</si>
  <si>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</si>
  <si>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</si>
  <si>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</si>
  <si>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</si>
  <si>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</si>
  <si>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</si>
  <si>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</si>
  <si>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</si>
  <si>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</si>
  <si>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MURAL DE PARED TIPO CORCHO 30 X 40 PULG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</si>
  <si>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</si>
  <si>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</si>
  <si>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</si>
  <si>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</si>
  <si>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</si>
  <si>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</si>
  <si>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</si>
  <si>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</si>
  <si>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</si>
  <si>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</si>
  <si>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</si>
  <si>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</si>
  <si>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</si>
  <si>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VARILLA PENDAFLEX</t>
  </si>
  <si>
    <t>SOBRES EN BLANCO</t>
  </si>
  <si>
    <t>ORGANIZADORES DE TARJETAS</t>
  </si>
  <si>
    <t>PORTA LAPICES</t>
  </si>
  <si>
    <t>SEPARADORES POR MES P/CARPETAS</t>
  </si>
  <si>
    <t>TAPE DOBLE CARA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</si>
  <si>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</si>
  <si>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</si>
  <si>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</si>
  <si>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</si>
  <si>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</si>
  <si>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</si>
  <si>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</si>
  <si>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</si>
  <si>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</si>
  <si>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</si>
  <si>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BUZON</t>
  </si>
  <si>
    <t>MESAS ALTAS PARA EVENTOS</t>
  </si>
  <si>
    <t>ARCHIVOS</t>
  </si>
  <si>
    <t>SILLON EJECUTIVO</t>
  </si>
  <si>
    <t>PLAN ANUAL DE COMPRAS Y CONTRATACIONES AÑO 2013</t>
  </si>
  <si>
    <t>NOMBRE DE LA ENTIDAD: DIRECCION GENERAL DE COMPRAS Y CONTRATACIONES PUBLICAS</t>
  </si>
  <si>
    <t>U</t>
  </si>
  <si>
    <t>COSTO TOTAL UNITARIO ESTIMADO</t>
  </si>
  <si>
    <t>PAQ 100/1</t>
  </si>
  <si>
    <t>SUMINISTRO DE OFICINA</t>
  </si>
  <si>
    <t>AZUCAR BLANCA</t>
  </si>
  <si>
    <t>AZUCAR CREMA</t>
  </si>
  <si>
    <t xml:space="preserve">UTENSILIO PARA LAS COCINAS DE LA INSTITUCION </t>
  </si>
  <si>
    <t>DE LOS VEHICULOS DE LA INSTITUCION.</t>
  </si>
  <si>
    <t xml:space="preserve">LUBRICANTES Y PIEZAS PARA EL MANTENIMIENTO </t>
  </si>
  <si>
    <t xml:space="preserve"> </t>
  </si>
  <si>
    <t>ARTICULOS DE LIMPIEZA</t>
  </si>
  <si>
    <t>PINESPUMA</t>
  </si>
  <si>
    <t>CLORO</t>
  </si>
  <si>
    <t>LIMPIACRISTALES</t>
  </si>
  <si>
    <t>BRILLOS VERDES</t>
  </si>
  <si>
    <t>SWAPERS</t>
  </si>
  <si>
    <t>PAPEL TOALLA (DE BAÑO)</t>
  </si>
  <si>
    <t>TOALLAS DE COCINA</t>
  </si>
  <si>
    <t>FUNDA PARA BASURA DE 55 GAL.</t>
  </si>
  <si>
    <t>FUNDA PARA BASURA DE 10 GAL.</t>
  </si>
  <si>
    <t xml:space="preserve">DESINFECTANTE </t>
  </si>
  <si>
    <t xml:space="preserve">JABON LIQUIDO </t>
  </si>
  <si>
    <t>DESCALIN</t>
  </si>
  <si>
    <t>DETERGENTE   SACO DE 30 LIB.</t>
  </si>
  <si>
    <t xml:space="preserve">GUANTES DE LINPIEZA </t>
  </si>
  <si>
    <t>UND</t>
  </si>
  <si>
    <t>PAQ.  12/1</t>
  </si>
  <si>
    <t>PAQ  50/1</t>
  </si>
  <si>
    <t>GAL.</t>
  </si>
  <si>
    <t>CAJ. 4/1</t>
  </si>
  <si>
    <t>CAJA 12/1</t>
  </si>
  <si>
    <t>PAQ. 12/1</t>
  </si>
  <si>
    <t>GANCHOS MACHO/HEMBRA</t>
  </si>
  <si>
    <t>TINTA ROLL ON PARA SELLOS</t>
  </si>
  <si>
    <t>CLIPS DE BILLETERO (BINDER CLIPS)</t>
  </si>
  <si>
    <t>CAJAS DE GRAPAS</t>
  </si>
  <si>
    <t>LAPICEROS AZULES</t>
  </si>
  <si>
    <t>CAJAS MARCADORES PERMANENTES</t>
  </si>
  <si>
    <t>SUBRAYADORES</t>
  </si>
  <si>
    <t xml:space="preserve">PERFORADORAS </t>
  </si>
  <si>
    <t>REGLAS</t>
  </si>
  <si>
    <t xml:space="preserve">GRAPADORAS </t>
  </si>
  <si>
    <t>CAJA D LAPIZ</t>
  </si>
  <si>
    <t>LIQUID PAPER</t>
  </si>
  <si>
    <t>POST IT</t>
  </si>
  <si>
    <t xml:space="preserve">SACAGRAPAS </t>
  </si>
  <si>
    <t>RESMAS BOND 20 8 1/2 X 14</t>
  </si>
  <si>
    <t>PAQUETES DE COVERS PARA ENCUADERNACION</t>
  </si>
  <si>
    <t>SOBRES BLANCOS</t>
  </si>
  <si>
    <t>TAPE PARA EMBALAJE</t>
  </si>
  <si>
    <t>DVD CON ESTUCHE</t>
  </si>
  <si>
    <t>CAJA DE GOMITAS</t>
  </si>
  <si>
    <t>SOBRES MANILA 9X12</t>
  </si>
  <si>
    <t>ZAFACONES</t>
  </si>
  <si>
    <t>SOBRES MANILA 9X14</t>
  </si>
  <si>
    <t>LIQUIDO DE TRANSMISION AUTOMATICA</t>
  </si>
  <si>
    <t>CAJAS DE PENDAFLEX</t>
  </si>
  <si>
    <t>ROLLOS PARA SUMADORA</t>
  </si>
  <si>
    <t>CARPETAS DE  3¨PULGADAS</t>
  </si>
  <si>
    <t>ESPIRALES 12 MM</t>
  </si>
  <si>
    <t>RESMAS DE PAPEL TIMBRADO DE HILO CREMA</t>
  </si>
  <si>
    <t>RESMAS DE PAPEL TIMBRADO DE HILO BLANCO CON ESCUDO</t>
  </si>
  <si>
    <t>CAJITA</t>
  </si>
  <si>
    <t>CAJA DE 10/1</t>
  </si>
  <si>
    <t>CAJAS 12/1</t>
  </si>
  <si>
    <t>CAJAS 10/1</t>
  </si>
  <si>
    <t>UNDS</t>
  </si>
  <si>
    <t>CAJAS 100/1</t>
  </si>
  <si>
    <t>PAQUETE</t>
  </si>
  <si>
    <t>CAJAS 500/1</t>
  </si>
  <si>
    <t>CAJA 500/1</t>
  </si>
  <si>
    <t>CAJA</t>
  </si>
  <si>
    <t>CAJITAS 100/1</t>
  </si>
  <si>
    <t>ADITIVO PARA VEHICULO DIESEL</t>
  </si>
  <si>
    <t>AGUA DE BATERIA</t>
  </si>
  <si>
    <t>LIQUIDO DE FRENOS</t>
  </si>
  <si>
    <t>ACEITE PARA VEHICULO DE MOTOR DIESEL</t>
  </si>
  <si>
    <t>LIQUIDO PARA DIRECCION HIDRAULICA</t>
  </si>
  <si>
    <t>COOLANT DE MOTOR</t>
  </si>
  <si>
    <t>CABEZOTES DE BATERIA</t>
  </si>
  <si>
    <t>1/4 DE GALON</t>
  </si>
  <si>
    <t>THINNER</t>
  </si>
  <si>
    <t>BARRAS DE CLORO PARA CISTERNA</t>
  </si>
  <si>
    <t>PINTURA SPRAY BLANCA</t>
  </si>
  <si>
    <t>TUBO DE CILICON LANCO</t>
  </si>
  <si>
    <t>TAPE 3M DE VINIL</t>
  </si>
  <si>
    <t>TAPE DE GOMA</t>
  </si>
  <si>
    <t>CINTA ADHESIVA DE 3 PULGADAS</t>
  </si>
  <si>
    <t>CINTA ADHESIVA DE 1 PULGADA</t>
  </si>
  <si>
    <t>CINTA ADHESIVA GRIS</t>
  </si>
  <si>
    <t>CINTA ADHESIVA  PLATEADA PARA DUCTO</t>
  </si>
  <si>
    <t>BROCHAS DE 4 PULGADAS</t>
  </si>
  <si>
    <t>CEMENTO DE PVC DE 4 ONZAS</t>
  </si>
  <si>
    <t>PLIEGOS DE LIJA DE # 30</t>
  </si>
  <si>
    <t>PLIEGOS DE LIJA DE # 60</t>
  </si>
  <si>
    <t xml:space="preserve">VASOS PARA CAFÉ </t>
  </si>
  <si>
    <t xml:space="preserve">JUEGOS DE TAZAS </t>
  </si>
  <si>
    <t>GRECAS DE CAFÉ DE 12 TAZAS</t>
  </si>
  <si>
    <t>AZUCARERA CON TAPA</t>
  </si>
  <si>
    <t>CUCHARITAS PARA CAFÉ</t>
  </si>
  <si>
    <t>CUCHILLOS PARA PAN</t>
  </si>
  <si>
    <t>CUCHILLOS DE COCINA</t>
  </si>
  <si>
    <t>COPAS DE AGUA</t>
  </si>
  <si>
    <t>VASOS DE CRISTAL 12 OZ</t>
  </si>
  <si>
    <t>PAQUETES 100/1</t>
  </si>
  <si>
    <t xml:space="preserve">PAQUETES </t>
  </si>
  <si>
    <t>PAQ 24/1</t>
  </si>
  <si>
    <t>PAQ 12/1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</si>
  <si>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</si>
  <si>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IMPRESORAS</t>
  </si>
  <si>
    <t>UPS</t>
  </si>
  <si>
    <t>GASOLINA</t>
  </si>
  <si>
    <t>GASOIL</t>
  </si>
  <si>
    <t>COMBUSTILLE</t>
  </si>
  <si>
    <t>CAMBIO DE PARRILLA SALIDA Y RETORNO DE AIRE A/C</t>
  </si>
  <si>
    <t>REEMPLAZO DE LOS PLAFONES</t>
  </si>
  <si>
    <t>COLOCAR LAMPARA DE EMERGENCIA EN LAS ESCALERAS</t>
  </si>
  <si>
    <t>COLOCAR CESORES EN LAS PUERTAS ELECTRICA</t>
  </si>
  <si>
    <t>ROUTER WIFI</t>
  </si>
  <si>
    <t>CONECTORES RJ-45</t>
  </si>
  <si>
    <t>MEMORIAS USB 16 GB</t>
  </si>
  <si>
    <t>UNIONES COPPLIN CABLE UTP</t>
  </si>
  <si>
    <t>SUMADORA SHARP 12 DIGIT</t>
  </si>
  <si>
    <t>SILLONES SEMI- EJECUTIVO</t>
  </si>
  <si>
    <t>ESCRITORIOS</t>
  </si>
  <si>
    <t>ARCHIVOS DE 3 GAVETAS</t>
  </si>
  <si>
    <t>ARCHIVOS DE 6 GAVETAS</t>
  </si>
  <si>
    <t>CUBO DE PINTURA BLANCO COLONAIL 96 SEMI-GLOSS</t>
  </si>
  <si>
    <t>CUBO DE PINTURA BLANCO 00</t>
  </si>
  <si>
    <t>CUBO</t>
  </si>
  <si>
    <t xml:space="preserve">UTELSILIOS Y HERRAMIENTAS PARA LOS SERVICIOS GENERALES </t>
  </si>
  <si>
    <t>DE LA ISNTITUCION</t>
  </si>
  <si>
    <t>TAY RAT</t>
  </si>
  <si>
    <t>EQUIPOS DE OFICINA E INFORMATICA</t>
  </si>
  <si>
    <t>PAQUETE 100/1</t>
  </si>
  <si>
    <t>7210 - mantenimiento y servicios de reparaciones</t>
  </si>
  <si>
    <t>SERVICIO Y MATENIMIENTO Y  REPARACIONES DE LA ISNTITUCION</t>
  </si>
  <si>
    <t>UNIFORMES PARA SECRETARIAS, ASISTENTES</t>
  </si>
  <si>
    <t xml:space="preserve">UNIFORMES PARA COSERJES </t>
  </si>
  <si>
    <t xml:space="preserve">UNIFORMES CAMAREROS </t>
  </si>
  <si>
    <t>GORRAS CON EL LOGO INSTITUCIONAL</t>
  </si>
  <si>
    <t>POLO SHERT CON EL LOGO INSTITUCIONAL BORDADO</t>
  </si>
  <si>
    <t>Oficina Precidencial de Tecnologia de la Informacion y Comunicacion (OPTIC)</t>
  </si>
  <si>
    <t>ESCOBAS CON SU PALO</t>
  </si>
  <si>
    <t xml:space="preserve">ROLLOS DE PAPEL DE BAÑO GRANDE </t>
  </si>
  <si>
    <t xml:space="preserve">LIMPIADOR DE INODORO </t>
  </si>
  <si>
    <t xml:space="preserve">JABON LIQUIDO LAVAPLATOS </t>
  </si>
  <si>
    <t>AMBIENTADORES  EN SPRAY</t>
  </si>
  <si>
    <t>ESPONJA DE FREGAR</t>
  </si>
  <si>
    <t>SERVILLETAS DE MANOS</t>
  </si>
  <si>
    <t>FAR</t>
  </si>
  <si>
    <t xml:space="preserve">VELAS AROMATICAS </t>
  </si>
  <si>
    <t>CAJITA12/1</t>
  </si>
  <si>
    <t>CAJITA 12/1</t>
  </si>
  <si>
    <t>CAJA 100/1</t>
  </si>
  <si>
    <t>CAJ 21/1</t>
  </si>
  <si>
    <t>SET DE SEPARADORES DE HOJAS 8 1/2 X 11</t>
  </si>
  <si>
    <t>CAJ</t>
  </si>
  <si>
    <t>TIJERAS</t>
  </si>
  <si>
    <t>SACA PUNTAS DE ALUMINIO</t>
  </si>
  <si>
    <t>CAJA DE LABELS 1 1/3 x 4</t>
  </si>
  <si>
    <t>RD$300,000.00</t>
  </si>
  <si>
    <t>CUBO DE PINTURA GRIS</t>
  </si>
  <si>
    <t>CUBO DE PINTURA BLANCO HUESO</t>
  </si>
  <si>
    <t>ROTULACION DE PARQUEOS</t>
  </si>
  <si>
    <t>ACEITE DE MOTOR DE GASOLINA</t>
  </si>
  <si>
    <t>GOMAS PARA VEHICULOS</t>
  </si>
  <si>
    <t>IMPRESION DE TARJETAS DE PRESENTACION, PAPEL TIMBRADO</t>
  </si>
  <si>
    <t>PAQ</t>
  </si>
  <si>
    <t>DOC</t>
  </si>
  <si>
    <t>FUN</t>
  </si>
  <si>
    <t xml:space="preserve">BOTELLAS DE AGUA </t>
  </si>
  <si>
    <t>FARDOS 24/1</t>
  </si>
  <si>
    <t>PAQ DE LIB</t>
  </si>
  <si>
    <t>VASOS CONICOS</t>
  </si>
  <si>
    <t xml:space="preserve">CAJA </t>
  </si>
  <si>
    <t>FOLDERS PARA CERTIFICADOS</t>
  </si>
  <si>
    <t>ADQUISICION DE FOLLETOS</t>
  </si>
  <si>
    <t>RES</t>
  </si>
  <si>
    <t>CAJAS DE SOBRES TIMBRADOS</t>
  </si>
  <si>
    <t>CAJAS DE SOBRES TIMBRADOS DE CARTAS</t>
  </si>
  <si>
    <t>IMPRESION DE INFORMES</t>
  </si>
  <si>
    <t xml:space="preserve">CAFÉ </t>
  </si>
  <si>
    <t>0020 - Imprecion y Publicaciones</t>
  </si>
  <si>
    <t>RD$24,400.00</t>
  </si>
  <si>
    <t>ADQUISICION DE SOFOWARE</t>
  </si>
  <si>
    <t>COMPUTADORAS DE ESCRITORIOS COMPLETAS</t>
  </si>
  <si>
    <t>IMAC</t>
  </si>
  <si>
    <t>RD$90,000.00</t>
  </si>
  <si>
    <t>RD$270,000.00</t>
  </si>
  <si>
    <t>HEADSETS</t>
  </si>
  <si>
    <t>RD$900.00</t>
  </si>
  <si>
    <t>WATCHGUARD FIREBOX XTM 515</t>
  </si>
  <si>
    <t>ROUTERS FIREBOX X750e</t>
  </si>
  <si>
    <t>RD$200,000.00</t>
  </si>
  <si>
    <t>SWITCH CISCO WS-C3560X-24T-E</t>
  </si>
  <si>
    <t>ROUTER CISCO 2901 CON INTERFACES</t>
  </si>
  <si>
    <t>RD$70,000.00</t>
  </si>
  <si>
    <t>UPGRADE DE MEMORIAS A 2 SERVIDORES</t>
  </si>
  <si>
    <t xml:space="preserve">MONITORES LCD WIDESCREEN </t>
  </si>
  <si>
    <t>TELEFONOS GRANDSTREAM GXP 1450</t>
  </si>
  <si>
    <t>RD$4,000.00</t>
  </si>
  <si>
    <t>RD$120,000.00</t>
  </si>
  <si>
    <t>TARJETA DE PRESENTACION</t>
  </si>
  <si>
    <t>ALQUILER DE VEHICULO</t>
  </si>
  <si>
    <t>REPARACION DE VEHICULO</t>
  </si>
  <si>
    <t>RD$15,000.00</t>
  </si>
  <si>
    <t>COMPRA DE VEHICULO</t>
  </si>
  <si>
    <t>RD$2,535,60.00</t>
  </si>
  <si>
    <t>RD$68,440.00</t>
  </si>
  <si>
    <t>Alquiler de Equipos Audiovisuales</t>
  </si>
  <si>
    <t>Aquisicion de Reparacion de Impresora</t>
  </si>
  <si>
    <t>RD$13,935.80</t>
  </si>
  <si>
    <t>RD$65,400.62</t>
  </si>
  <si>
    <t>RD$130,801.23</t>
  </si>
  <si>
    <t>RD$106,246.95</t>
  </si>
  <si>
    <t>Adquisicion de Licencias y Plan de Mantenimiento</t>
  </si>
  <si>
    <t>Adquisicion de WatchGuard</t>
  </si>
  <si>
    <t>LIMPIEZA Y FUMIGACION</t>
  </si>
  <si>
    <t>RD$2,000,000.00</t>
  </si>
  <si>
    <t>PLAN ANUAL DE COMPRAS Y CONTRATACIONES AÑO 2016/ ACTUAL</t>
  </si>
  <si>
    <t>TONER HP-304A CC533A ORIGINAL MAGENTA</t>
  </si>
  <si>
    <t>TONER HP-304A CC531A ORIGINAL CYAN</t>
  </si>
  <si>
    <t>TONER HP LASERJET  CC530A NEGRO ORIG. 304</t>
  </si>
  <si>
    <t>TONER HP LASERJET CE278A ORIGINAL</t>
  </si>
  <si>
    <t>TONER HP CF280A ORG</t>
  </si>
  <si>
    <t xml:space="preserve">TONER HP 122 </t>
  </si>
  <si>
    <t>TONER HP LASERJET Q7553A ORIGINAL</t>
  </si>
  <si>
    <t xml:space="preserve">TONER LASERJET HP Q3963A MAGENTA </t>
  </si>
  <si>
    <t>TONER LASERJET Q3962A AMA.</t>
  </si>
  <si>
    <t xml:space="preserve">TONER LASERJET Q3960 A NEGRO </t>
  </si>
  <si>
    <t xml:space="preserve"> TONER HP CE400A  507A NEGRO </t>
  </si>
  <si>
    <t>TONER HP CE402A HP YELLOW 507</t>
  </si>
  <si>
    <t xml:space="preserve"> TONER HP CE403A  HP MAGENTA 507a</t>
  </si>
  <si>
    <t xml:space="preserve">TONER HP-304A CC532A ORIGINAL YELLOW </t>
  </si>
  <si>
    <t>PAQ.</t>
  </si>
  <si>
    <t>CAJAS DE FOLDERS 8 1/2 X 11</t>
  </si>
  <si>
    <t>RESMAS BOND 20 8 1/2 X 11</t>
  </si>
  <si>
    <t xml:space="preserve">CD´S </t>
  </si>
  <si>
    <t>CAJ.</t>
  </si>
  <si>
    <t>CJA.</t>
  </si>
  <si>
    <t>FOLDERS 8 1/2 X 14</t>
  </si>
  <si>
    <t>CARPETAS DE 2 PULGADAS</t>
  </si>
  <si>
    <t>PAQ. 24/1</t>
  </si>
  <si>
    <t>ESPIRALES 21 MM</t>
  </si>
  <si>
    <t>SOBRES BLANOS TIMBRADOS</t>
  </si>
  <si>
    <t xml:space="preserve">CAJ </t>
  </si>
  <si>
    <t>CAJ. 12/1</t>
  </si>
  <si>
    <t xml:space="preserve">CAJ. </t>
  </si>
  <si>
    <t>TONER HP LASERJET Q3961A CYAN</t>
  </si>
  <si>
    <t>TONER HP CE401A HP 507 CYAN</t>
  </si>
  <si>
    <t>80</t>
  </si>
  <si>
    <t>PINTURA SPRAY GRIS</t>
  </si>
  <si>
    <t>CUBO DE PINTURA VERDE</t>
  </si>
  <si>
    <t>CUBO DE PINTURA AZUL OSCURA</t>
  </si>
  <si>
    <t>REPARACION DE LAS PAREDES EXTERNAS DE LA INSTITUCION</t>
  </si>
  <si>
    <t>REPARACION DE LAS PUERTAS DE LA INSTITUCION</t>
  </si>
  <si>
    <t>TINTAR LOS CRISTALES DE LA INSTITUCION</t>
  </si>
  <si>
    <t>LOTE</t>
  </si>
  <si>
    <t>REPARACION DE ESCALERAS</t>
  </si>
  <si>
    <t>RD$130,000</t>
  </si>
  <si>
    <t>UNIFORME PARA EMPLEADOS/ NO TRABAJADO</t>
  </si>
  <si>
    <t>RD$2,535,060.00</t>
  </si>
  <si>
    <t>RD$212,492.00</t>
  </si>
  <si>
    <t>RD$273,760.00</t>
  </si>
  <si>
    <t>PAQ. 6</t>
  </si>
  <si>
    <t>RD$45</t>
  </si>
  <si>
    <t>RD$190</t>
  </si>
  <si>
    <t>RD$4,560.00</t>
  </si>
  <si>
    <t>PAQ. 6/1</t>
  </si>
  <si>
    <t>BOTELLONES DE AGUA LLENOS</t>
  </si>
  <si>
    <t>GALLETAS DE SODA</t>
  </si>
  <si>
    <t>ESTUFAS DE MESA</t>
  </si>
  <si>
    <t>RD$2,000</t>
  </si>
  <si>
    <t>RD$12,000.00</t>
  </si>
  <si>
    <t>BEBIDAS, CUBERTERIA</t>
  </si>
  <si>
    <t>BANDEJAS</t>
  </si>
  <si>
    <t xml:space="preserve">CUCHARAS PLASTICAS </t>
  </si>
  <si>
    <t xml:space="preserve">PAQ. </t>
  </si>
  <si>
    <t>RD$7,200.00</t>
  </si>
  <si>
    <t>RD$4,000,000.00</t>
  </si>
  <si>
    <t>IMPRESIÓN DE NORTIC</t>
  </si>
  <si>
    <t>IMPRESIÓN DE MEMORIA INTITUCIONAL</t>
  </si>
  <si>
    <t>RD$60</t>
  </si>
  <si>
    <t>RESMA DE HOJAS TIMBRADA DE PAPEL BOND 20</t>
  </si>
  <si>
    <t>MARCOS NORMATIVOS</t>
  </si>
</sst>
</file>

<file path=xl/styles.xml><?xml version="1.0" encoding="utf-8"?>
<styleSheet xmlns="http://schemas.openxmlformats.org/spreadsheetml/2006/main">
  <numFmts count="5">
    <numFmt numFmtId="164" formatCode="&quot;RD$&quot;#,##0_);[Red]\(&quot;RD$&quot;#,##0\)"/>
    <numFmt numFmtId="165" formatCode="&quot;RD$&quot;#,##0.00_);[Red]\(&quot;RD$&quot;#,##0.00\)"/>
    <numFmt numFmtId="166" formatCode="_(&quot;RD$&quot;* #,##0.00_);_(&quot;RD$&quot;* \(#,##0.00\);_(&quot;RD$&quot;* &quot;-&quot;??_);_(@_)"/>
    <numFmt numFmtId="167" formatCode="&quot;RD$&quot;#,##0.00"/>
    <numFmt numFmtId="168" formatCode="_-&quot;£&quot;* #,##0.00_-;\-&quot;£&quot;* #,##0.00_-;_-&quot;£&quot;* &quot;-&quot;??_-;_-@_-"/>
  </numFmts>
  <fonts count="25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8"/>
      <name val="Calibri"/>
      <family val="2"/>
    </font>
    <font>
      <sz val="12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indexed="8"/>
      <name val="Arial Narrow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onsolas"/>
      <family val="3"/>
    </font>
    <font>
      <sz val="12"/>
      <color indexed="8"/>
      <name val="Arial Narrow"/>
      <family val="2"/>
    </font>
    <font>
      <sz val="11"/>
      <color theme="1"/>
      <name val="Calibri"/>
      <family val="2"/>
      <scheme val="minor"/>
    </font>
    <font>
      <b/>
      <sz val="12"/>
      <name val="Arial Narrow"/>
      <family val="2"/>
    </font>
    <font>
      <sz val="11"/>
      <color theme="1"/>
      <name val="Consolas"/>
      <family val="3"/>
    </font>
    <font>
      <sz val="12"/>
      <color theme="1"/>
      <name val="Consolas"/>
      <family val="3"/>
    </font>
    <font>
      <sz val="10"/>
      <name val="Consolas"/>
      <family val="3"/>
    </font>
    <font>
      <b/>
      <sz val="12"/>
      <color rgb="FFFF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theme="4" tint="0.79998168889431442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4">
    <xf numFmtId="0" fontId="0" fillId="0" borderId="0"/>
    <xf numFmtId="168" fontId="10" fillId="0" borderId="0" applyFont="0" applyFill="0" applyBorder="0" applyAlignment="0" applyProtection="0"/>
    <xf numFmtId="0" fontId="10" fillId="0" borderId="0"/>
    <xf numFmtId="166" fontId="19" fillId="0" borderId="0" applyFont="0" applyFill="0" applyBorder="0" applyAlignment="0" applyProtection="0"/>
  </cellStyleXfs>
  <cellXfs count="148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7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2" fillId="0" borderId="0" xfId="0" applyFont="1" applyBorder="1"/>
    <xf numFmtId="0" fontId="12" fillId="0" borderId="0" xfId="0" applyNumberFormat="1" applyFont="1" applyBorder="1"/>
    <xf numFmtId="0" fontId="6" fillId="3" borderId="14" xfId="0" applyFont="1" applyFill="1" applyBorder="1"/>
    <xf numFmtId="0" fontId="6" fillId="4" borderId="14" xfId="0" applyFont="1" applyFill="1" applyBorder="1"/>
    <xf numFmtId="0" fontId="13" fillId="0" borderId="0" xfId="0" applyFont="1"/>
    <xf numFmtId="0" fontId="14" fillId="0" borderId="0" xfId="0" applyFont="1" applyBorder="1"/>
    <xf numFmtId="0" fontId="6" fillId="3" borderId="13" xfId="0" applyFont="1" applyFill="1" applyBorder="1"/>
    <xf numFmtId="0" fontId="6" fillId="4" borderId="13" xfId="0" applyFont="1" applyFill="1" applyBorder="1"/>
    <xf numFmtId="0" fontId="6" fillId="3" borderId="17" xfId="0" applyFont="1" applyFill="1" applyBorder="1"/>
    <xf numFmtId="0" fontId="14" fillId="3" borderId="14" xfId="0" applyFont="1" applyFill="1" applyBorder="1"/>
    <xf numFmtId="0" fontId="14" fillId="4" borderId="14" xfId="0" applyFont="1" applyFill="1" applyBorder="1"/>
    <xf numFmtId="4" fontId="6" fillId="3" borderId="14" xfId="0" applyNumberFormat="1" applyFont="1" applyFill="1" applyBorder="1"/>
    <xf numFmtId="3" fontId="6" fillId="3" borderId="14" xfId="0" applyNumberFormat="1" applyFont="1" applyFill="1" applyBorder="1"/>
    <xf numFmtId="3" fontId="6" fillId="4" borderId="14" xfId="0" applyNumberFormat="1" applyFont="1" applyFill="1" applyBorder="1"/>
    <xf numFmtId="4" fontId="6" fillId="4" borderId="14" xfId="0" applyNumberFormat="1" applyFont="1" applyFill="1" applyBorder="1"/>
    <xf numFmtId="0" fontId="6" fillId="3" borderId="15" xfId="0" applyNumberFormat="1" applyFont="1" applyFill="1" applyBorder="1"/>
    <xf numFmtId="167" fontId="6" fillId="3" borderId="15" xfId="0" applyNumberFormat="1" applyFont="1" applyFill="1" applyBorder="1"/>
    <xf numFmtId="0" fontId="6" fillId="3" borderId="14" xfId="0" applyFont="1" applyFill="1" applyBorder="1" applyAlignment="1">
      <alignment wrapText="1"/>
    </xf>
    <xf numFmtId="0" fontId="6" fillId="5" borderId="14" xfId="0" applyFont="1" applyFill="1" applyBorder="1"/>
    <xf numFmtId="167" fontId="14" fillId="4" borderId="14" xfId="0" applyNumberFormat="1" applyFont="1" applyFill="1" applyBorder="1"/>
    <xf numFmtId="4" fontId="14" fillId="4" borderId="14" xfId="0" applyNumberFormat="1" applyFont="1" applyFill="1" applyBorder="1"/>
    <xf numFmtId="4" fontId="14" fillId="3" borderId="14" xfId="0" applyNumberFormat="1" applyFont="1" applyFill="1" applyBorder="1"/>
    <xf numFmtId="0" fontId="17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6" fillId="5" borderId="16" xfId="0" applyFont="1" applyFill="1" applyBorder="1"/>
    <xf numFmtId="167" fontId="6" fillId="5" borderId="14" xfId="0" applyNumberFormat="1" applyFont="1" applyFill="1" applyBorder="1"/>
    <xf numFmtId="167" fontId="6" fillId="5" borderId="16" xfId="0" applyNumberFormat="1" applyFont="1" applyFill="1" applyBorder="1"/>
    <xf numFmtId="0" fontId="6" fillId="5" borderId="19" xfId="0" quotePrefix="1" applyNumberFormat="1" applyFont="1" applyFill="1" applyBorder="1" applyAlignment="1">
      <alignment horizontal="left"/>
    </xf>
    <xf numFmtId="0" fontId="15" fillId="0" borderId="0" xfId="2" applyFont="1" applyBorder="1" applyAlignment="1"/>
    <xf numFmtId="0" fontId="17" fillId="0" borderId="0" xfId="0" applyFont="1" applyBorder="1"/>
    <xf numFmtId="0" fontId="0" fillId="0" borderId="0" xfId="0" applyBorder="1"/>
    <xf numFmtId="49" fontId="17" fillId="0" borderId="0" xfId="0" applyNumberFormat="1" applyFont="1" applyBorder="1"/>
    <xf numFmtId="0" fontId="2" fillId="0" borderId="0" xfId="0" applyFont="1"/>
    <xf numFmtId="0" fontId="17" fillId="0" borderId="0" xfId="0" applyFont="1" applyBorder="1" applyAlignment="1">
      <alignment horizontal="center"/>
    </xf>
    <xf numFmtId="49" fontId="17" fillId="0" borderId="0" xfId="0" applyNumberFormat="1" applyFont="1" applyBorder="1" applyAlignment="1">
      <alignment horizontal="center"/>
    </xf>
    <xf numFmtId="0" fontId="6" fillId="4" borderId="0" xfId="0" applyFont="1" applyFill="1" applyBorder="1"/>
    <xf numFmtId="167" fontId="6" fillId="4" borderId="0" xfId="0" applyNumberFormat="1" applyFont="1" applyFill="1" applyBorder="1"/>
    <xf numFmtId="0" fontId="2" fillId="0" borderId="0" xfId="0" applyFont="1"/>
    <xf numFmtId="0" fontId="18" fillId="0" borderId="0" xfId="0" applyFont="1"/>
    <xf numFmtId="165" fontId="6" fillId="4" borderId="14" xfId="0" applyNumberFormat="1" applyFont="1" applyFill="1" applyBorder="1"/>
    <xf numFmtId="164" fontId="6" fillId="4" borderId="14" xfId="0" applyNumberFormat="1" applyFont="1" applyFill="1" applyBorder="1"/>
    <xf numFmtId="164" fontId="6" fillId="3" borderId="14" xfId="0" applyNumberFormat="1" applyFont="1" applyFill="1" applyBorder="1"/>
    <xf numFmtId="0" fontId="1" fillId="0" borderId="0" xfId="0" applyFont="1"/>
    <xf numFmtId="167" fontId="6" fillId="4" borderId="14" xfId="0" applyNumberFormat="1" applyFont="1" applyFill="1" applyBorder="1"/>
    <xf numFmtId="167" fontId="6" fillId="3" borderId="14" xfId="0" applyNumberFormat="1" applyFont="1" applyFill="1" applyBorder="1"/>
    <xf numFmtId="167" fontId="5" fillId="4" borderId="14" xfId="0" applyNumberFormat="1" applyFont="1" applyFill="1" applyBorder="1"/>
    <xf numFmtId="167" fontId="0" fillId="0" borderId="0" xfId="0" applyNumberFormat="1"/>
    <xf numFmtId="167" fontId="14" fillId="3" borderId="14" xfId="0" applyNumberFormat="1" applyFont="1" applyFill="1" applyBorder="1"/>
    <xf numFmtId="165" fontId="14" fillId="3" borderId="14" xfId="0" applyNumberFormat="1" applyFont="1" applyFill="1" applyBorder="1"/>
    <xf numFmtId="0" fontId="6" fillId="4" borderId="14" xfId="0" applyFont="1" applyFill="1" applyBorder="1" applyAlignment="1">
      <alignment horizontal="center"/>
    </xf>
    <xf numFmtId="0" fontId="2" fillId="0" borderId="0" xfId="0" applyFont="1"/>
    <xf numFmtId="0" fontId="2" fillId="0" borderId="0" xfId="0" applyFont="1"/>
    <xf numFmtId="0" fontId="18" fillId="3" borderId="17" xfId="0" applyFont="1" applyFill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167" fontId="18" fillId="5" borderId="14" xfId="0" applyNumberFormat="1" applyFont="1" applyFill="1" applyBorder="1"/>
    <xf numFmtId="167" fontId="18" fillId="5" borderId="16" xfId="0" applyNumberFormat="1" applyFont="1" applyFill="1" applyBorder="1"/>
    <xf numFmtId="0" fontId="18" fillId="5" borderId="14" xfId="0" applyFont="1" applyFill="1" applyBorder="1"/>
    <xf numFmtId="0" fontId="18" fillId="5" borderId="16" xfId="0" applyFont="1" applyFill="1" applyBorder="1"/>
    <xf numFmtId="0" fontId="18" fillId="5" borderId="19" xfId="0" quotePrefix="1" applyNumberFormat="1" applyFont="1" applyFill="1" applyBorder="1" applyAlignment="1">
      <alignment horizontal="left"/>
    </xf>
    <xf numFmtId="0" fontId="18" fillId="3" borderId="20" xfId="0" applyFont="1" applyFill="1" applyBorder="1"/>
    <xf numFmtId="0" fontId="18" fillId="5" borderId="21" xfId="0" applyNumberFormat="1" applyFont="1" applyFill="1" applyBorder="1"/>
    <xf numFmtId="167" fontId="18" fillId="5" borderId="15" xfId="0" applyNumberFormat="1" applyFont="1" applyFill="1" applyBorder="1"/>
    <xf numFmtId="167" fontId="18" fillId="5" borderId="22" xfId="0" applyNumberFormat="1" applyFont="1" applyFill="1" applyBorder="1"/>
    <xf numFmtId="0" fontId="18" fillId="5" borderId="15" xfId="0" applyFont="1" applyFill="1" applyBorder="1"/>
    <xf numFmtId="0" fontId="18" fillId="5" borderId="22" xfId="0" applyFont="1" applyFill="1" applyBorder="1"/>
    <xf numFmtId="0" fontId="18" fillId="5" borderId="18" xfId="0" quotePrefix="1" applyNumberFormat="1" applyFont="1" applyFill="1" applyBorder="1" applyAlignment="1">
      <alignment horizontal="left"/>
    </xf>
    <xf numFmtId="0" fontId="18" fillId="0" borderId="0" xfId="0" applyNumberFormat="1" applyFont="1" applyBorder="1"/>
    <xf numFmtId="167" fontId="18" fillId="0" borderId="0" xfId="0" applyNumberFormat="1" applyFont="1" applyBorder="1"/>
    <xf numFmtId="167" fontId="14" fillId="0" borderId="0" xfId="0" applyNumberFormat="1" applyFont="1" applyBorder="1" applyAlignment="1">
      <alignment horizontal="right"/>
    </xf>
    <xf numFmtId="0" fontId="6" fillId="5" borderId="15" xfId="0" applyNumberFormat="1" applyFont="1" applyFill="1" applyBorder="1"/>
    <xf numFmtId="0" fontId="2" fillId="0" borderId="0" xfId="0" applyFont="1"/>
    <xf numFmtId="167" fontId="6" fillId="3" borderId="15" xfId="0" applyNumberFormat="1" applyFont="1" applyFill="1" applyBorder="1" applyAlignment="1">
      <alignment horizontal="right"/>
    </xf>
    <xf numFmtId="0" fontId="5" fillId="4" borderId="13" xfId="0" applyFont="1" applyFill="1" applyBorder="1"/>
    <xf numFmtId="0" fontId="6" fillId="4" borderId="13" xfId="0" applyFont="1" applyFill="1" applyBorder="1" applyAlignment="1">
      <alignment horizontal="left"/>
    </xf>
    <xf numFmtId="167" fontId="20" fillId="3" borderId="14" xfId="3" applyNumberFormat="1" applyFont="1" applyFill="1" applyBorder="1"/>
    <xf numFmtId="167" fontId="20" fillId="4" borderId="14" xfId="0" applyNumberFormat="1" applyFont="1" applyFill="1" applyBorder="1"/>
    <xf numFmtId="4" fontId="1" fillId="0" borderId="0" xfId="0" applyNumberFormat="1" applyFont="1" applyAlignment="1">
      <alignment horizontal="right"/>
    </xf>
    <xf numFmtId="0" fontId="2" fillId="0" borderId="0" xfId="0" applyFont="1"/>
    <xf numFmtId="167" fontId="6" fillId="3" borderId="14" xfId="0" applyNumberFormat="1" applyFont="1" applyFill="1" applyBorder="1" applyAlignment="1">
      <alignment horizontal="right"/>
    </xf>
    <xf numFmtId="0" fontId="6" fillId="3" borderId="14" xfId="0" applyFont="1" applyFill="1" applyBorder="1" applyAlignment="1">
      <alignment horizontal="right"/>
    </xf>
    <xf numFmtId="0" fontId="6" fillId="4" borderId="14" xfId="0" applyFont="1" applyFill="1" applyBorder="1" applyAlignment="1">
      <alignment horizontal="right"/>
    </xf>
    <xf numFmtId="0" fontId="2" fillId="3" borderId="14" xfId="0" applyFont="1" applyFill="1" applyBorder="1"/>
    <xf numFmtId="0" fontId="6" fillId="3" borderId="15" xfId="0" applyFont="1" applyFill="1" applyBorder="1" applyAlignment="1">
      <alignment horizontal="right"/>
    </xf>
    <xf numFmtId="0" fontId="2" fillId="0" borderId="0" xfId="0" applyFont="1"/>
    <xf numFmtId="0" fontId="21" fillId="0" borderId="0" xfId="0" applyFont="1" applyBorder="1"/>
    <xf numFmtId="0" fontId="22" fillId="0" borderId="0" xfId="0" applyFont="1" applyBorder="1"/>
    <xf numFmtId="0" fontId="6" fillId="0" borderId="0" xfId="0" applyFont="1" applyBorder="1" applyAlignment="1">
      <alignment horizontal="center"/>
    </xf>
    <xf numFmtId="0" fontId="17" fillId="0" borderId="0" xfId="0" applyFont="1" applyFill="1" applyBorder="1"/>
    <xf numFmtId="0" fontId="23" fillId="0" borderId="0" xfId="0" applyFont="1" applyBorder="1" applyAlignment="1">
      <alignment horizontal="center"/>
    </xf>
    <xf numFmtId="0" fontId="2" fillId="0" borderId="0" xfId="0" applyFont="1"/>
    <xf numFmtId="0" fontId="18" fillId="0" borderId="17" xfId="0" applyFont="1" applyFill="1" applyBorder="1"/>
    <xf numFmtId="0" fontId="18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8" fillId="0" borderId="0" xfId="0" applyNumberFormat="1" applyFont="1" applyFill="1" applyBorder="1"/>
    <xf numFmtId="167" fontId="18" fillId="0" borderId="14" xfId="0" applyNumberFormat="1" applyFont="1" applyFill="1" applyBorder="1"/>
    <xf numFmtId="167" fontId="18" fillId="0" borderId="0" xfId="0" applyNumberFormat="1" applyFont="1" applyFill="1" applyBorder="1"/>
    <xf numFmtId="0" fontId="18" fillId="0" borderId="14" xfId="0" applyFont="1" applyFill="1" applyBorder="1"/>
    <xf numFmtId="0" fontId="18" fillId="0" borderId="16" xfId="0" applyFont="1" applyFill="1" applyBorder="1"/>
    <xf numFmtId="167" fontId="18" fillId="0" borderId="16" xfId="0" applyNumberFormat="1" applyFont="1" applyFill="1" applyBorder="1"/>
    <xf numFmtId="0" fontId="18" fillId="0" borderId="19" xfId="0" quotePrefix="1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/>
    <xf numFmtId="0" fontId="5" fillId="3" borderId="14" xfId="0" applyFont="1" applyFill="1" applyBorder="1"/>
    <xf numFmtId="3" fontId="6" fillId="3" borderId="14" xfId="0" applyNumberFormat="1" applyFont="1" applyFill="1" applyBorder="1" applyAlignment="1">
      <alignment horizontal="right"/>
    </xf>
    <xf numFmtId="0" fontId="14" fillId="5" borderId="14" xfId="0" applyFont="1" applyFill="1" applyBorder="1"/>
    <xf numFmtId="0" fontId="14" fillId="6" borderId="14" xfId="0" applyFont="1" applyFill="1" applyBorder="1"/>
    <xf numFmtId="164" fontId="6" fillId="3" borderId="14" xfId="0" applyNumberFormat="1" applyFont="1" applyFill="1" applyBorder="1" applyAlignment="1">
      <alignment horizontal="right"/>
    </xf>
    <xf numFmtId="0" fontId="1" fillId="5" borderId="0" xfId="0" applyFont="1" applyFill="1"/>
    <xf numFmtId="4" fontId="24" fillId="4" borderId="14" xfId="0" applyNumberFormat="1" applyFont="1" applyFill="1" applyBorder="1" applyAlignment="1">
      <alignment horizontal="right"/>
    </xf>
    <xf numFmtId="0" fontId="13" fillId="5" borderId="0" xfId="0" applyFont="1" applyFill="1"/>
    <xf numFmtId="0" fontId="12" fillId="5" borderId="0" xfId="0" applyFont="1" applyFill="1" applyBorder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4" fillId="0" borderId="0" xfId="0" applyFont="1"/>
  </cellXfs>
  <cellStyles count="4">
    <cellStyle name="Currency" xfId="3" builtinId="4"/>
    <cellStyle name="Euro" xfId="1"/>
    <cellStyle name="Normal" xfId="0" builtinId="0"/>
    <cellStyle name="Normal 2" xfId="2"/>
  </cellStyles>
  <dxfs count="3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7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1026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3" name="Tabla1" displayName="Tabla1" ref="A10:O146" insertRowShift="1" totalsRowShown="0" headerRowDxfId="32" dataDxfId="31">
  <autoFilter ref="A10:O146"/>
  <sortState ref="A8:N143">
    <sortCondition ref="A7:A143"/>
  </sortState>
  <tableColumns count="15">
    <tableColumn id="1" name="CÓDIGO DEL CATÁLOGO DE BIENES Y SERVICIOS (CBS) " dataDxfId="30"/>
    <tableColumn id="2" name="DESCRIPCIÓN DE LA COMPRA O CONTRATACIÓN" dataDxfId="29"/>
    <tableColumn id="18" name="UNIDAD DE MEDIDA" dataDxfId="28"/>
    <tableColumn id="3" name="PRIMER TRIMESTRE" dataDxfId="27"/>
    <tableColumn id="4" name="SEGUNDO TRIMESTRE" dataDxfId="26"/>
    <tableColumn id="5" name="TERCER TRIMESTRE" dataDxfId="25"/>
    <tableColumn id="12" name="CUARTO TRIMESTRE" dataDxfId="24"/>
    <tableColumn id="7" name="CANTIDAD TOTAL" dataDxfId="23">
      <calculatedColumnFormula>SUM('PACC - SNCC.F.053'!$D11:$G11)</calculatedColumnFormula>
    </tableColumn>
    <tableColumn id="20" name="PRECIO UNITARIO ESTIMADO" dataDxfId="22"/>
    <tableColumn id="6" name="COSTO TOTAL UNITARIO" dataDxfId="21">
      <calculatedColumnFormula>+H11*I11</calculatedColumnFormula>
    </tableColumn>
    <tableColumn id="10" name="COSTO TOTAL POR CÓDIGO DE CATÁLOGO DE BIENES Y SERVICIOS (CBS)" dataDxfId="20">
      <calculatedColumnFormula>SUM(J11:J15)</calculatedColumnFormula>
    </tableColumn>
    <tableColumn id="14" name=" PROCEDIMIENTO DE SELECCIÓN " dataDxfId="19"/>
    <tableColumn id="17" name="FUENTE DE FINANCIAMIENTO" dataDxfId="18"/>
    <tableColumn id="8" name="VALOR ADQUIRIDO" dataDxfId="17"/>
    <tableColumn id="9" name="OBSERVACIÓN" dataDxfId="16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0:N98" insertRowShift="1" totalsRowShown="0" headerRowDxfId="15" dataDxfId="14">
  <autoFilter ref="A10:N98"/>
  <sortState ref="A11:N146">
    <sortCondition ref="A7:A143"/>
  </sortState>
  <tableColumns count="14">
    <tableColumn id="1" name="CÓDIGO DEL CATÁLOGO DE BIENES Y SERVICIOS (CBS) " dataDxfId="13"/>
    <tableColumn id="2" name="DESCRIPCIÓN DE LA COMPRA O CONTRATACIÓN" dataDxfId="12"/>
    <tableColumn id="18" name="UNIDAD DE MEDIDA" dataDxfId="11"/>
    <tableColumn id="3" name="PRIMER TRIMESTRE" dataDxfId="10"/>
    <tableColumn id="4" name="SEGUNDO TRIMESTRE" dataDxfId="9"/>
    <tableColumn id="5" name="TERCER TRIMESTRE" dataDxfId="8"/>
    <tableColumn id="12" name="CUARTO TRIMESTRE" dataDxfId="7"/>
    <tableColumn id="7" name="CANTIDAD TOTAL" dataDxfId="6">
      <calculatedColumnFormula>SUM('PACC - SNCC.F.053 (3)'!$D11:$G11)</calculatedColumnFormula>
    </tableColumn>
    <tableColumn id="20" name="PRECIO UNITARIO ESTIMADO" dataDxfId="5"/>
    <tableColumn id="6" name="COSTO TOTAL UNITARIO ESTIMADO" dataDxfId="4">
      <calculatedColumnFormula>+H11*I11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topLeftCell="A11" zoomScale="90" zoomScaleNormal="90" workbookViewId="0">
      <pane xSplit="3660" ySplit="315" activePane="bottomRight"/>
      <selection activeCell="C9" sqref="C9"/>
      <selection pane="topRight" activeCell="J11" sqref="J11"/>
      <selection pane="bottomLeft" activeCell="A11" sqref="A11"/>
      <selection pane="bottomRight" activeCell="A6" sqref="A6:O6"/>
    </sheetView>
  </sheetViews>
  <sheetFormatPr defaultColWidth="11.42578125" defaultRowHeight="18"/>
  <cols>
    <col min="1" max="1" width="75" style="1" customWidth="1"/>
    <col min="2" max="2" width="53.5703125" style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/>
    <row r="2" spans="1:23" ht="23.25" customHeight="1">
      <c r="A2" s="10" t="s">
        <v>25</v>
      </c>
      <c r="N2" s="14" t="s">
        <v>2</v>
      </c>
      <c r="O2" s="23">
        <v>41247</v>
      </c>
    </row>
    <row r="3" spans="1:23" ht="22.5" customHeight="1">
      <c r="A3" s="145"/>
      <c r="N3" s="15" t="s">
        <v>3</v>
      </c>
      <c r="O3" s="24">
        <v>41248</v>
      </c>
    </row>
    <row r="4" spans="1:23" ht="20.25">
      <c r="A4" s="145"/>
      <c r="B4" s="11"/>
      <c r="C4" s="11"/>
      <c r="D4" s="11"/>
      <c r="E4" s="11"/>
      <c r="F4" s="11"/>
      <c r="G4" s="11"/>
      <c r="H4" s="11"/>
      <c r="I4" s="11"/>
      <c r="J4" s="11"/>
      <c r="K4" s="11"/>
      <c r="N4" s="15" t="s">
        <v>4</v>
      </c>
      <c r="O4" s="16">
        <v>2</v>
      </c>
    </row>
    <row r="5" spans="1:23" ht="17.25" customHeight="1" thickBot="1">
      <c r="A5" s="14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3" ht="29.25" customHeight="1">
      <c r="A6" s="146" t="s">
        <v>480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23">
      <c r="A7" s="144" t="s">
        <v>479</v>
      </c>
      <c r="B7" s="144"/>
      <c r="C7" s="12"/>
      <c r="D7" s="12"/>
      <c r="E7" s="12"/>
      <c r="F7" s="12"/>
      <c r="G7" s="12"/>
      <c r="H7" s="12"/>
      <c r="I7" s="12"/>
      <c r="J7" s="12"/>
      <c r="K7" s="12"/>
    </row>
    <row r="8" spans="1:23" ht="18.75" thickBot="1"/>
    <row r="9" spans="1:23" ht="23.25" customHeight="1">
      <c r="C9" s="3"/>
      <c r="D9" s="141" t="s">
        <v>15</v>
      </c>
      <c r="E9" s="142"/>
      <c r="F9" s="142"/>
      <c r="G9" s="143"/>
      <c r="H9" s="3"/>
      <c r="I9" s="3"/>
      <c r="J9" s="3"/>
      <c r="K9" s="3"/>
    </row>
    <row r="10" spans="1:23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379</v>
      </c>
      <c r="K10" s="20" t="s">
        <v>377</v>
      </c>
      <c r="L10" s="20" t="s">
        <v>19</v>
      </c>
      <c r="M10" s="20" t="s">
        <v>6</v>
      </c>
      <c r="N10" s="20" t="s">
        <v>1</v>
      </c>
      <c r="O10" s="22" t="s">
        <v>13</v>
      </c>
      <c r="Q10" s="6"/>
      <c r="R10" s="6"/>
      <c r="S10" s="6"/>
      <c r="T10" s="6"/>
      <c r="U10" s="6"/>
    </row>
    <row r="11" spans="1:23">
      <c r="A11" s="7" t="s">
        <v>57</v>
      </c>
      <c r="B11" s="7" t="s">
        <v>380</v>
      </c>
      <c r="C11" s="7" t="s">
        <v>381</v>
      </c>
      <c r="D11" s="7">
        <v>1000</v>
      </c>
      <c r="E11" s="7">
        <v>1500</v>
      </c>
      <c r="F11" s="7">
        <v>1000</v>
      </c>
      <c r="G11" s="7">
        <v>1500</v>
      </c>
      <c r="H11" s="8">
        <f>SUM('PACC - SNCC.F.053'!$D11:$G11)</f>
        <v>5000</v>
      </c>
      <c r="I11" s="9">
        <v>225</v>
      </c>
      <c r="J11" s="9">
        <f t="shared" ref="J11:J42" si="0">+H11*I11</f>
        <v>1125000</v>
      </c>
      <c r="K11" s="9">
        <f t="shared" ref="K11:K17" si="1">SUM(J11:J15)</f>
        <v>1158475</v>
      </c>
      <c r="L11" s="7" t="s">
        <v>18</v>
      </c>
      <c r="M11" s="7" t="s">
        <v>388</v>
      </c>
      <c r="N11" s="9"/>
      <c r="O11" s="7"/>
      <c r="T11" s="5" t="s">
        <v>26</v>
      </c>
      <c r="W11" s="13" t="s">
        <v>23</v>
      </c>
    </row>
    <row r="12" spans="1:23">
      <c r="A12" s="7" t="s">
        <v>234</v>
      </c>
      <c r="B12" s="7" t="s">
        <v>383</v>
      </c>
      <c r="C12" s="7" t="s">
        <v>382</v>
      </c>
      <c r="D12" s="7">
        <v>200</v>
      </c>
      <c r="E12" s="7">
        <v>225</v>
      </c>
      <c r="F12" s="7">
        <v>200</v>
      </c>
      <c r="G12" s="7">
        <v>450</v>
      </c>
      <c r="H12" s="8">
        <f>SUM('PACC - SNCC.F.053'!$D12:$G12)</f>
        <v>1075</v>
      </c>
      <c r="I12" s="9">
        <v>20</v>
      </c>
      <c r="J12" s="9">
        <f t="shared" si="0"/>
        <v>21500</v>
      </c>
      <c r="K12" s="9">
        <f t="shared" si="1"/>
        <v>35475</v>
      </c>
      <c r="L12" s="7" t="s">
        <v>18</v>
      </c>
      <c r="M12" s="7" t="s">
        <v>388</v>
      </c>
      <c r="N12" s="9"/>
      <c r="O12" s="7"/>
      <c r="T12" s="5" t="s">
        <v>27</v>
      </c>
      <c r="W12" s="13" t="s">
        <v>24</v>
      </c>
    </row>
    <row r="13" spans="1:23">
      <c r="A13" s="7" t="s">
        <v>234</v>
      </c>
      <c r="B13" s="7" t="s">
        <v>384</v>
      </c>
      <c r="C13" s="7" t="s">
        <v>382</v>
      </c>
      <c r="D13" s="7">
        <v>50</v>
      </c>
      <c r="E13" s="7">
        <v>75</v>
      </c>
      <c r="F13" s="7">
        <v>75</v>
      </c>
      <c r="G13" s="7">
        <v>125</v>
      </c>
      <c r="H13" s="8">
        <f>SUM('PACC - SNCC.F.053'!$D13:$G13)</f>
        <v>325</v>
      </c>
      <c r="I13" s="9">
        <v>15</v>
      </c>
      <c r="J13" s="9">
        <f t="shared" si="0"/>
        <v>4875</v>
      </c>
      <c r="K13" s="9"/>
      <c r="L13" s="7"/>
      <c r="M13" s="7"/>
      <c r="N13" s="9"/>
      <c r="O13" s="7"/>
      <c r="T13" s="5" t="s">
        <v>28</v>
      </c>
      <c r="W13" s="13" t="s">
        <v>22</v>
      </c>
    </row>
    <row r="14" spans="1:23">
      <c r="A14" s="7" t="s">
        <v>234</v>
      </c>
      <c r="B14" s="7" t="s">
        <v>385</v>
      </c>
      <c r="C14" s="7" t="s">
        <v>382</v>
      </c>
      <c r="D14" s="7">
        <v>5</v>
      </c>
      <c r="E14" s="7">
        <v>10</v>
      </c>
      <c r="F14" s="7">
        <v>5</v>
      </c>
      <c r="G14" s="7">
        <v>15</v>
      </c>
      <c r="H14" s="8">
        <f>SUM('PACC - SNCC.F.053'!$D14:$G14)</f>
        <v>35</v>
      </c>
      <c r="I14" s="9">
        <v>110</v>
      </c>
      <c r="J14" s="9">
        <f t="shared" si="0"/>
        <v>3850</v>
      </c>
      <c r="K14" s="9"/>
      <c r="L14" s="7"/>
      <c r="M14" s="7"/>
      <c r="N14" s="9"/>
      <c r="O14" s="7"/>
      <c r="T14" s="5" t="s">
        <v>29</v>
      </c>
      <c r="W14" s="13" t="s">
        <v>21</v>
      </c>
    </row>
    <row r="15" spans="1:23">
      <c r="A15" s="7" t="s">
        <v>234</v>
      </c>
      <c r="B15" s="7" t="s">
        <v>386</v>
      </c>
      <c r="C15" s="7" t="s">
        <v>382</v>
      </c>
      <c r="D15" s="7">
        <v>3</v>
      </c>
      <c r="E15" s="7">
        <v>2</v>
      </c>
      <c r="F15" s="7">
        <v>2</v>
      </c>
      <c r="G15" s="7">
        <v>6</v>
      </c>
      <c r="H15" s="8">
        <f>SUM('PACC - SNCC.F.053'!$D15:$G15)</f>
        <v>13</v>
      </c>
      <c r="I15" s="9">
        <v>250</v>
      </c>
      <c r="J15" s="9">
        <f t="shared" si="0"/>
        <v>3250</v>
      </c>
      <c r="K15" s="9"/>
      <c r="L15" s="7"/>
      <c r="M15" s="7"/>
      <c r="N15" s="9"/>
      <c r="O15" s="7"/>
      <c r="T15" s="5" t="s">
        <v>30</v>
      </c>
      <c r="W15" s="13" t="s">
        <v>20</v>
      </c>
    </row>
    <row r="16" spans="1:23">
      <c r="A16" s="7" t="s">
        <v>234</v>
      </c>
      <c r="B16" s="7" t="s">
        <v>387</v>
      </c>
      <c r="C16" s="7" t="s">
        <v>382</v>
      </c>
      <c r="D16" s="7">
        <v>2</v>
      </c>
      <c r="E16" s="7">
        <v>2</v>
      </c>
      <c r="F16" s="7">
        <v>2</v>
      </c>
      <c r="G16" s="7">
        <v>2</v>
      </c>
      <c r="H16" s="8">
        <f>SUM('PACC - SNCC.F.053'!$D16:$G16)</f>
        <v>8</v>
      </c>
      <c r="I16" s="9">
        <v>250</v>
      </c>
      <c r="J16" s="9">
        <f t="shared" si="0"/>
        <v>2000</v>
      </c>
      <c r="K16" s="9"/>
      <c r="L16" s="7"/>
      <c r="M16" s="7"/>
      <c r="N16" s="9"/>
      <c r="O16" s="7"/>
      <c r="T16" s="5" t="s">
        <v>31</v>
      </c>
      <c r="W16" s="13" t="s">
        <v>17</v>
      </c>
    </row>
    <row r="17" spans="1:23">
      <c r="A17" s="7" t="s">
        <v>230</v>
      </c>
      <c r="B17" s="7" t="s">
        <v>389</v>
      </c>
      <c r="C17" s="7" t="s">
        <v>382</v>
      </c>
      <c r="D17" s="7">
        <v>50</v>
      </c>
      <c r="E17" s="7">
        <v>75</v>
      </c>
      <c r="F17" s="7">
        <v>75</v>
      </c>
      <c r="G17" s="7">
        <v>50</v>
      </c>
      <c r="H17" s="8">
        <f>SUM('PACC - SNCC.F.053'!$D17:$G17)</f>
        <v>250</v>
      </c>
      <c r="I17" s="9">
        <v>175</v>
      </c>
      <c r="J17" s="9">
        <f t="shared" si="0"/>
        <v>43750</v>
      </c>
      <c r="K17" s="9">
        <f t="shared" si="1"/>
        <v>259875</v>
      </c>
      <c r="L17" s="7" t="s">
        <v>17</v>
      </c>
      <c r="M17" s="7" t="s">
        <v>388</v>
      </c>
      <c r="N17" s="9"/>
      <c r="O17" s="7"/>
      <c r="T17" s="5" t="s">
        <v>32</v>
      </c>
      <c r="W17" s="13" t="s">
        <v>18</v>
      </c>
    </row>
    <row r="18" spans="1:23">
      <c r="A18" s="7" t="s">
        <v>230</v>
      </c>
      <c r="B18" s="7" t="s">
        <v>390</v>
      </c>
      <c r="C18" s="7" t="s">
        <v>481</v>
      </c>
      <c r="D18" s="7">
        <v>5</v>
      </c>
      <c r="E18" s="7">
        <v>10</v>
      </c>
      <c r="F18" s="7">
        <v>5</v>
      </c>
      <c r="G18" s="7">
        <v>5</v>
      </c>
      <c r="H18" s="8">
        <f>SUM('PACC - SNCC.F.053'!$D18:$G18)</f>
        <v>25</v>
      </c>
      <c r="I18" s="9">
        <v>25</v>
      </c>
      <c r="J18" s="9">
        <f t="shared" si="0"/>
        <v>625</v>
      </c>
      <c r="K18" s="9"/>
      <c r="L18" s="7"/>
      <c r="M18" s="7"/>
      <c r="N18" s="9"/>
      <c r="O18" s="7"/>
      <c r="T18" s="5" t="s">
        <v>33</v>
      </c>
      <c r="W18" s="13"/>
    </row>
    <row r="19" spans="1:23">
      <c r="A19" s="7" t="s">
        <v>230</v>
      </c>
      <c r="B19" s="7" t="s">
        <v>391</v>
      </c>
      <c r="C19" s="7"/>
      <c r="D19" s="7">
        <v>3</v>
      </c>
      <c r="E19" s="7">
        <v>2</v>
      </c>
      <c r="F19" s="7">
        <v>2</v>
      </c>
      <c r="G19" s="7">
        <v>3</v>
      </c>
      <c r="H19" s="8">
        <f>SUM('PACC - SNCC.F.053'!$D19:$G19)</f>
        <v>10</v>
      </c>
      <c r="I19" s="9">
        <v>1000</v>
      </c>
      <c r="J19" s="9">
        <f t="shared" si="0"/>
        <v>10000</v>
      </c>
      <c r="K19" s="9"/>
      <c r="L19" s="7"/>
      <c r="M19" s="7"/>
      <c r="N19" s="9"/>
      <c r="O19" s="7"/>
      <c r="T19" s="5" t="s">
        <v>34</v>
      </c>
      <c r="W19" s="13"/>
    </row>
    <row r="20" spans="1:23">
      <c r="A20" s="7" t="s">
        <v>189</v>
      </c>
      <c r="B20" s="7" t="s">
        <v>392</v>
      </c>
      <c r="C20" s="7"/>
      <c r="D20" s="7">
        <v>200</v>
      </c>
      <c r="E20" s="7">
        <v>225</v>
      </c>
      <c r="F20" s="7">
        <v>200</v>
      </c>
      <c r="G20" s="7">
        <v>200</v>
      </c>
      <c r="H20" s="8">
        <f>SUM('PACC - SNCC.F.053'!$D20:$G20)</f>
        <v>825</v>
      </c>
      <c r="I20" s="9">
        <v>190</v>
      </c>
      <c r="J20" s="9">
        <f t="shared" si="0"/>
        <v>156750</v>
      </c>
      <c r="K20" s="9">
        <f>SUM(J20:J106)</f>
        <v>25165020</v>
      </c>
      <c r="L20" s="7" t="s">
        <v>24</v>
      </c>
      <c r="M20" s="7" t="s">
        <v>388</v>
      </c>
      <c r="N20" s="9"/>
      <c r="O20" s="7"/>
      <c r="T20" s="5" t="s">
        <v>35</v>
      </c>
      <c r="W20" s="13"/>
    </row>
    <row r="21" spans="1:23">
      <c r="A21" s="7" t="s">
        <v>189</v>
      </c>
      <c r="B21" s="7" t="s">
        <v>393</v>
      </c>
      <c r="C21" s="7"/>
      <c r="D21" s="7">
        <v>50</v>
      </c>
      <c r="E21" s="7">
        <v>75</v>
      </c>
      <c r="F21" s="7">
        <v>75</v>
      </c>
      <c r="G21" s="7">
        <v>50</v>
      </c>
      <c r="H21" s="8">
        <f>SUM('PACC - SNCC.F.053'!$D21:$G21)</f>
        <v>250</v>
      </c>
      <c r="I21" s="9">
        <v>195</v>
      </c>
      <c r="J21" s="9">
        <f t="shared" si="0"/>
        <v>48750</v>
      </c>
      <c r="K21" s="9"/>
      <c r="L21" s="7"/>
      <c r="M21" s="7"/>
      <c r="N21" s="9"/>
      <c r="O21" s="7"/>
      <c r="T21" s="5" t="s">
        <v>36</v>
      </c>
      <c r="W21" s="13"/>
    </row>
    <row r="22" spans="1:23">
      <c r="A22" s="7" t="s">
        <v>189</v>
      </c>
      <c r="B22" s="7" t="s">
        <v>394</v>
      </c>
      <c r="C22" s="7"/>
      <c r="D22" s="7">
        <v>200</v>
      </c>
      <c r="E22" s="7">
        <v>225</v>
      </c>
      <c r="F22" s="7">
        <v>200</v>
      </c>
      <c r="G22" s="7">
        <v>200</v>
      </c>
      <c r="H22" s="8">
        <f>SUM('PACC - SNCC.F.053'!$D22:$G22)</f>
        <v>825</v>
      </c>
      <c r="I22" s="9">
        <v>200</v>
      </c>
      <c r="J22" s="9">
        <f t="shared" si="0"/>
        <v>165000</v>
      </c>
      <c r="K22" s="9"/>
      <c r="L22" s="7"/>
      <c r="M22" s="7"/>
      <c r="N22" s="9"/>
      <c r="O22" s="7"/>
      <c r="T22" s="5" t="s">
        <v>37</v>
      </c>
      <c r="W22" s="13"/>
    </row>
    <row r="23" spans="1:23">
      <c r="A23" s="7" t="s">
        <v>189</v>
      </c>
      <c r="B23" s="7" t="s">
        <v>395</v>
      </c>
      <c r="C23" s="7"/>
      <c r="D23" s="7">
        <v>50</v>
      </c>
      <c r="E23" s="7">
        <v>75</v>
      </c>
      <c r="F23" s="7">
        <v>75</v>
      </c>
      <c r="G23" s="7">
        <v>50</v>
      </c>
      <c r="H23" s="8">
        <f>SUM('PACC - SNCC.F.053'!$D23:$G23)</f>
        <v>250</v>
      </c>
      <c r="I23" s="9">
        <v>50</v>
      </c>
      <c r="J23" s="9">
        <f t="shared" si="0"/>
        <v>12500</v>
      </c>
      <c r="K23" s="9"/>
      <c r="L23" s="7"/>
      <c r="M23" s="7"/>
      <c r="N23" s="9"/>
      <c r="O23" s="7"/>
      <c r="T23" s="5" t="s">
        <v>38</v>
      </c>
      <c r="W23" s="13"/>
    </row>
    <row r="24" spans="1:23">
      <c r="A24" s="7" t="s">
        <v>189</v>
      </c>
      <c r="B24" s="7" t="s">
        <v>396</v>
      </c>
      <c r="C24" s="7"/>
      <c r="D24" s="7">
        <v>200</v>
      </c>
      <c r="E24" s="7">
        <v>225</v>
      </c>
      <c r="F24" s="7">
        <v>200</v>
      </c>
      <c r="G24" s="7">
        <v>200</v>
      </c>
      <c r="H24" s="8">
        <f>SUM('PACC - SNCC.F.053'!$D24:$G24)</f>
        <v>825</v>
      </c>
      <c r="I24" s="9">
        <v>75</v>
      </c>
      <c r="J24" s="9">
        <f t="shared" si="0"/>
        <v>61875</v>
      </c>
      <c r="K24" s="9"/>
      <c r="L24" s="7"/>
      <c r="M24" s="7"/>
      <c r="N24" s="9"/>
      <c r="O24" s="7"/>
      <c r="T24" s="5" t="s">
        <v>39</v>
      </c>
      <c r="W24" s="13"/>
    </row>
    <row r="25" spans="1:23">
      <c r="A25" s="7" t="s">
        <v>189</v>
      </c>
      <c r="B25" s="7" t="s">
        <v>397</v>
      </c>
      <c r="C25" s="7"/>
      <c r="D25" s="7">
        <v>50</v>
      </c>
      <c r="E25" s="7">
        <v>75</v>
      </c>
      <c r="F25" s="7">
        <v>75</v>
      </c>
      <c r="G25" s="7">
        <v>50</v>
      </c>
      <c r="H25" s="8">
        <f>SUM('PACC - SNCC.F.053'!$D25:$G25)</f>
        <v>250</v>
      </c>
      <c r="I25" s="9">
        <v>80</v>
      </c>
      <c r="J25" s="9">
        <f t="shared" si="0"/>
        <v>20000</v>
      </c>
      <c r="K25" s="9"/>
      <c r="L25" s="7"/>
      <c r="M25" s="7"/>
      <c r="N25" s="9"/>
      <c r="O25" s="7"/>
      <c r="T25" s="5" t="s">
        <v>40</v>
      </c>
      <c r="W25" s="13"/>
    </row>
    <row r="26" spans="1:23">
      <c r="A26" s="7" t="s">
        <v>189</v>
      </c>
      <c r="B26" s="7" t="s">
        <v>398</v>
      </c>
      <c r="C26" s="7"/>
      <c r="D26" s="7">
        <v>200</v>
      </c>
      <c r="E26" s="7">
        <v>225</v>
      </c>
      <c r="F26" s="7">
        <v>200</v>
      </c>
      <c r="G26" s="7">
        <v>200</v>
      </c>
      <c r="H26" s="8">
        <f>SUM('PACC - SNCC.F.053'!$D26:$G26)</f>
        <v>825</v>
      </c>
      <c r="I26" s="9">
        <v>110</v>
      </c>
      <c r="J26" s="9">
        <f t="shared" si="0"/>
        <v>90750</v>
      </c>
      <c r="K26" s="9"/>
      <c r="L26" s="7"/>
      <c r="M26" s="7"/>
      <c r="N26" s="9"/>
      <c r="O26" s="7"/>
      <c r="T26" s="5" t="s">
        <v>41</v>
      </c>
      <c r="W26" s="13"/>
    </row>
    <row r="27" spans="1:23">
      <c r="A27" s="7" t="s">
        <v>189</v>
      </c>
      <c r="B27" s="7" t="s">
        <v>399</v>
      </c>
      <c r="C27" s="7"/>
      <c r="D27" s="7">
        <v>50</v>
      </c>
      <c r="E27" s="7">
        <v>75</v>
      </c>
      <c r="F27" s="7">
        <v>75</v>
      </c>
      <c r="G27" s="7">
        <v>50</v>
      </c>
      <c r="H27" s="8">
        <f>SUM('PACC - SNCC.F.053'!$D27:$G27)</f>
        <v>250</v>
      </c>
      <c r="I27" s="9">
        <v>350</v>
      </c>
      <c r="J27" s="9">
        <f t="shared" si="0"/>
        <v>87500</v>
      </c>
      <c r="K27" s="9"/>
      <c r="L27" s="7"/>
      <c r="M27" s="7"/>
      <c r="N27" s="9"/>
      <c r="O27" s="7"/>
      <c r="T27" s="5" t="s">
        <v>42</v>
      </c>
      <c r="W27" s="13"/>
    </row>
    <row r="28" spans="1:23">
      <c r="A28" s="7" t="s">
        <v>189</v>
      </c>
      <c r="B28" s="7" t="s">
        <v>400</v>
      </c>
      <c r="C28" s="7"/>
      <c r="D28" s="7">
        <v>200</v>
      </c>
      <c r="E28" s="7">
        <v>225</v>
      </c>
      <c r="F28" s="7">
        <v>200</v>
      </c>
      <c r="G28" s="7">
        <v>200</v>
      </c>
      <c r="H28" s="8">
        <f>SUM('PACC - SNCC.F.053'!$D28:$G28)</f>
        <v>825</v>
      </c>
      <c r="I28" s="9">
        <v>350</v>
      </c>
      <c r="J28" s="9">
        <f t="shared" si="0"/>
        <v>288750</v>
      </c>
      <c r="K28" s="9"/>
      <c r="L28" s="7"/>
      <c r="M28" s="7"/>
      <c r="N28" s="9"/>
      <c r="O28" s="7"/>
      <c r="T28" s="5" t="s">
        <v>43</v>
      </c>
      <c r="W28" s="13"/>
    </row>
    <row r="29" spans="1:23">
      <c r="A29" s="7" t="s">
        <v>189</v>
      </c>
      <c r="B29" s="7" t="s">
        <v>401</v>
      </c>
      <c r="C29" s="7"/>
      <c r="D29" s="7">
        <v>50</v>
      </c>
      <c r="E29" s="7">
        <v>75</v>
      </c>
      <c r="F29" s="7">
        <v>75</v>
      </c>
      <c r="G29" s="7">
        <v>50</v>
      </c>
      <c r="H29" s="8">
        <f>SUM('PACC - SNCC.F.053'!$D29:$G29)</f>
        <v>250</v>
      </c>
      <c r="I29" s="9">
        <v>350</v>
      </c>
      <c r="J29" s="9">
        <f t="shared" si="0"/>
        <v>87500</v>
      </c>
      <c r="K29" s="9"/>
      <c r="L29" s="7"/>
      <c r="M29" s="7"/>
      <c r="N29" s="9"/>
      <c r="O29" s="7"/>
      <c r="T29" s="5" t="s">
        <v>44</v>
      </c>
      <c r="W29" s="13"/>
    </row>
    <row r="30" spans="1:23">
      <c r="A30" s="7" t="s">
        <v>189</v>
      </c>
      <c r="B30" s="7" t="s">
        <v>402</v>
      </c>
      <c r="C30" s="7"/>
      <c r="D30" s="7">
        <v>200</v>
      </c>
      <c r="E30" s="7">
        <v>225</v>
      </c>
      <c r="F30" s="7">
        <v>200</v>
      </c>
      <c r="G30" s="7">
        <v>200</v>
      </c>
      <c r="H30" s="8">
        <f>SUM('PACC - SNCC.F.053'!$D30:$G30)</f>
        <v>825</v>
      </c>
      <c r="I30" s="9">
        <v>125</v>
      </c>
      <c r="J30" s="9">
        <f t="shared" si="0"/>
        <v>103125</v>
      </c>
      <c r="K30" s="9"/>
      <c r="L30" s="7"/>
      <c r="M30" s="7"/>
      <c r="N30" s="9"/>
      <c r="O30" s="7"/>
      <c r="T30" s="5" t="s">
        <v>45</v>
      </c>
      <c r="W30" s="13"/>
    </row>
    <row r="31" spans="1:23">
      <c r="A31" s="7" t="s">
        <v>189</v>
      </c>
      <c r="B31" s="7" t="s">
        <v>403</v>
      </c>
      <c r="C31" s="7"/>
      <c r="D31" s="7">
        <v>50</v>
      </c>
      <c r="E31" s="7">
        <v>75</v>
      </c>
      <c r="F31" s="7">
        <v>75</v>
      </c>
      <c r="G31" s="7">
        <v>50</v>
      </c>
      <c r="H31" s="8">
        <f>SUM('PACC - SNCC.F.053'!$D31:$G31)</f>
        <v>250</v>
      </c>
      <c r="I31" s="9">
        <v>125</v>
      </c>
      <c r="J31" s="9">
        <f t="shared" si="0"/>
        <v>31250</v>
      </c>
      <c r="K31" s="9"/>
      <c r="L31" s="7"/>
      <c r="M31" s="7"/>
      <c r="N31" s="9"/>
      <c r="O31" s="7"/>
      <c r="T31" s="5" t="s">
        <v>46</v>
      </c>
      <c r="W31" s="13"/>
    </row>
    <row r="32" spans="1:23">
      <c r="A32" s="7" t="s">
        <v>189</v>
      </c>
      <c r="B32" s="7" t="s">
        <v>404</v>
      </c>
      <c r="C32" s="7"/>
      <c r="D32" s="7">
        <v>200</v>
      </c>
      <c r="E32" s="7">
        <v>225</v>
      </c>
      <c r="F32" s="7">
        <v>200</v>
      </c>
      <c r="G32" s="7">
        <v>200</v>
      </c>
      <c r="H32" s="8">
        <f>SUM('PACC - SNCC.F.053'!$D32:$G32)</f>
        <v>825</v>
      </c>
      <c r="I32" s="9">
        <v>90</v>
      </c>
      <c r="J32" s="9">
        <f t="shared" si="0"/>
        <v>74250</v>
      </c>
      <c r="K32" s="9"/>
      <c r="L32" s="7"/>
      <c r="M32" s="7"/>
      <c r="N32" s="9"/>
      <c r="O32" s="7"/>
      <c r="T32" s="5" t="s">
        <v>47</v>
      </c>
      <c r="W32" s="13"/>
    </row>
    <row r="33" spans="1:23">
      <c r="A33" s="7" t="s">
        <v>189</v>
      </c>
      <c r="B33" s="7" t="s">
        <v>405</v>
      </c>
      <c r="C33" s="7"/>
      <c r="D33" s="7">
        <v>50</v>
      </c>
      <c r="E33" s="7">
        <v>75</v>
      </c>
      <c r="F33" s="7">
        <v>75</v>
      </c>
      <c r="G33" s="7">
        <v>50</v>
      </c>
      <c r="H33" s="8">
        <f>SUM('PACC - SNCC.F.053'!$D33:$G33)</f>
        <v>250</v>
      </c>
      <c r="I33" s="9">
        <v>90</v>
      </c>
      <c r="J33" s="9">
        <f t="shared" si="0"/>
        <v>22500</v>
      </c>
      <c r="K33" s="9"/>
      <c r="L33" s="7"/>
      <c r="M33" s="7"/>
      <c r="N33" s="9"/>
      <c r="O33" s="7"/>
      <c r="T33" s="5" t="s">
        <v>48</v>
      </c>
      <c r="W33" s="13"/>
    </row>
    <row r="34" spans="1:23">
      <c r="A34" s="7" t="s">
        <v>189</v>
      </c>
      <c r="B34" s="7" t="s">
        <v>406</v>
      </c>
      <c r="C34" s="7"/>
      <c r="D34" s="7">
        <v>200</v>
      </c>
      <c r="E34" s="7">
        <v>225</v>
      </c>
      <c r="F34" s="7">
        <v>200</v>
      </c>
      <c r="G34" s="7">
        <v>200</v>
      </c>
      <c r="H34" s="8">
        <f>SUM('PACC - SNCC.F.053'!$D34:$G34)</f>
        <v>825</v>
      </c>
      <c r="I34" s="9">
        <v>90</v>
      </c>
      <c r="J34" s="9">
        <f t="shared" si="0"/>
        <v>74250</v>
      </c>
      <c r="K34" s="9"/>
      <c r="L34" s="7"/>
      <c r="M34" s="7"/>
      <c r="N34" s="9"/>
      <c r="O34" s="7"/>
      <c r="T34" s="5" t="s">
        <v>49</v>
      </c>
      <c r="W34" s="13"/>
    </row>
    <row r="35" spans="1:23">
      <c r="A35" s="7" t="s">
        <v>189</v>
      </c>
      <c r="B35" s="7" t="s">
        <v>407</v>
      </c>
      <c r="C35" s="7"/>
      <c r="D35" s="7">
        <v>50</v>
      </c>
      <c r="E35" s="7">
        <v>75</v>
      </c>
      <c r="F35" s="7">
        <v>75</v>
      </c>
      <c r="G35" s="7">
        <v>50</v>
      </c>
      <c r="H35" s="8">
        <f>SUM('PACC - SNCC.F.053'!$D35:$G35)</f>
        <v>250</v>
      </c>
      <c r="I35" s="9">
        <v>70</v>
      </c>
      <c r="J35" s="9">
        <f t="shared" si="0"/>
        <v>17500</v>
      </c>
      <c r="K35" s="9"/>
      <c r="L35" s="7"/>
      <c r="M35" s="7"/>
      <c r="N35" s="9"/>
      <c r="O35" s="7"/>
      <c r="T35" s="5" t="s">
        <v>50</v>
      </c>
      <c r="W35" s="13"/>
    </row>
    <row r="36" spans="1:23">
      <c r="A36" s="7" t="s">
        <v>189</v>
      </c>
      <c r="B36" s="7" t="s">
        <v>408</v>
      </c>
      <c r="C36" s="7"/>
      <c r="D36" s="7">
        <v>200</v>
      </c>
      <c r="E36" s="7">
        <v>225</v>
      </c>
      <c r="F36" s="7">
        <v>200</v>
      </c>
      <c r="G36" s="7">
        <v>200</v>
      </c>
      <c r="H36" s="8">
        <f>SUM('PACC - SNCC.F.053'!$D36:$G36)</f>
        <v>825</v>
      </c>
      <c r="I36" s="9">
        <v>95</v>
      </c>
      <c r="J36" s="9">
        <f t="shared" si="0"/>
        <v>78375</v>
      </c>
      <c r="K36" s="9"/>
      <c r="L36" s="7"/>
      <c r="M36" s="7"/>
      <c r="N36" s="9"/>
      <c r="O36" s="7"/>
      <c r="T36" s="5" t="s">
        <v>51</v>
      </c>
      <c r="W36" s="13"/>
    </row>
    <row r="37" spans="1:23">
      <c r="A37" s="7" t="s">
        <v>189</v>
      </c>
      <c r="B37" s="7" t="s">
        <v>409</v>
      </c>
      <c r="C37" s="7"/>
      <c r="D37" s="7">
        <v>50</v>
      </c>
      <c r="E37" s="7">
        <v>75</v>
      </c>
      <c r="F37" s="7">
        <v>75</v>
      </c>
      <c r="G37" s="7">
        <v>50</v>
      </c>
      <c r="H37" s="8">
        <f>SUM('PACC - SNCC.F.053'!$D37:$G37)</f>
        <v>250</v>
      </c>
      <c r="I37" s="9">
        <v>315</v>
      </c>
      <c r="J37" s="9">
        <f t="shared" si="0"/>
        <v>78750</v>
      </c>
      <c r="K37" s="9"/>
      <c r="L37" s="7"/>
      <c r="M37" s="7"/>
      <c r="N37" s="9"/>
      <c r="O37" s="7"/>
      <c r="T37" s="5" t="s">
        <v>52</v>
      </c>
      <c r="W37" s="13"/>
    </row>
    <row r="38" spans="1:23">
      <c r="A38" s="7" t="s">
        <v>189</v>
      </c>
      <c r="B38" s="7" t="s">
        <v>410</v>
      </c>
      <c r="C38" s="7"/>
      <c r="D38" s="7">
        <v>200</v>
      </c>
      <c r="E38" s="7">
        <v>225</v>
      </c>
      <c r="F38" s="7">
        <v>200</v>
      </c>
      <c r="G38" s="7">
        <v>200</v>
      </c>
      <c r="H38" s="8">
        <f>SUM('PACC - SNCC.F.053'!$D38:$G38)</f>
        <v>825</v>
      </c>
      <c r="I38" s="9">
        <v>350</v>
      </c>
      <c r="J38" s="9">
        <f t="shared" si="0"/>
        <v>288750</v>
      </c>
      <c r="K38" s="9"/>
      <c r="L38" s="7"/>
      <c r="M38" s="7"/>
      <c r="N38" s="9"/>
      <c r="O38" s="7"/>
      <c r="T38" s="5" t="s">
        <v>53</v>
      </c>
      <c r="W38" s="13"/>
    </row>
    <row r="39" spans="1:23">
      <c r="A39" s="7" t="s">
        <v>189</v>
      </c>
      <c r="B39" s="7" t="s">
        <v>411</v>
      </c>
      <c r="C39" s="7"/>
      <c r="D39" s="7">
        <v>50</v>
      </c>
      <c r="E39" s="7">
        <v>75</v>
      </c>
      <c r="F39" s="7">
        <v>75</v>
      </c>
      <c r="G39" s="7">
        <v>50</v>
      </c>
      <c r="H39" s="8">
        <f>SUM('PACC - SNCC.F.053'!$D39:$G39)</f>
        <v>250</v>
      </c>
      <c r="I39" s="9">
        <v>425</v>
      </c>
      <c r="J39" s="9">
        <f t="shared" si="0"/>
        <v>106250</v>
      </c>
      <c r="K39" s="9"/>
      <c r="L39" s="7"/>
      <c r="M39" s="7"/>
      <c r="N39" s="9"/>
      <c r="O39" s="7"/>
      <c r="T39" s="5" t="s">
        <v>54</v>
      </c>
      <c r="W39" s="13"/>
    </row>
    <row r="40" spans="1:23">
      <c r="A40" s="7" t="s">
        <v>189</v>
      </c>
      <c r="B40" s="7" t="s">
        <v>412</v>
      </c>
      <c r="C40" s="7"/>
      <c r="D40" s="7">
        <v>200</v>
      </c>
      <c r="E40" s="7">
        <v>225</v>
      </c>
      <c r="F40" s="7">
        <v>200</v>
      </c>
      <c r="G40" s="7">
        <v>200</v>
      </c>
      <c r="H40" s="8">
        <f>SUM('PACC - SNCC.F.053'!$D40:$G40)</f>
        <v>825</v>
      </c>
      <c r="I40" s="9">
        <v>225</v>
      </c>
      <c r="J40" s="9">
        <f t="shared" si="0"/>
        <v>185625</v>
      </c>
      <c r="K40" s="9"/>
      <c r="L40" s="7"/>
      <c r="M40" s="7"/>
      <c r="N40" s="9"/>
      <c r="O40" s="7"/>
      <c r="T40" s="5" t="s">
        <v>55</v>
      </c>
      <c r="W40" s="13"/>
    </row>
    <row r="41" spans="1:23">
      <c r="A41" s="7" t="s">
        <v>189</v>
      </c>
      <c r="B41" s="7" t="s">
        <v>413</v>
      </c>
      <c r="C41" s="7"/>
      <c r="D41" s="7">
        <v>50</v>
      </c>
      <c r="E41" s="7">
        <v>75</v>
      </c>
      <c r="F41" s="7">
        <v>75</v>
      </c>
      <c r="G41" s="7">
        <v>50</v>
      </c>
      <c r="H41" s="8">
        <f>SUM('PACC - SNCC.F.053'!$D41:$G41)</f>
        <v>250</v>
      </c>
      <c r="I41" s="9">
        <v>225</v>
      </c>
      <c r="J41" s="9">
        <f t="shared" si="0"/>
        <v>56250</v>
      </c>
      <c r="K41" s="9"/>
      <c r="L41" s="7"/>
      <c r="M41" s="7"/>
      <c r="N41" s="9"/>
      <c r="O41" s="7"/>
      <c r="T41" s="5" t="s">
        <v>56</v>
      </c>
      <c r="W41" s="13"/>
    </row>
    <row r="42" spans="1:23">
      <c r="A42" s="7" t="s">
        <v>189</v>
      </c>
      <c r="B42" s="7" t="s">
        <v>414</v>
      </c>
      <c r="C42" s="7"/>
      <c r="D42" s="7">
        <v>1</v>
      </c>
      <c r="E42" s="7">
        <v>1</v>
      </c>
      <c r="F42" s="7">
        <v>1</v>
      </c>
      <c r="G42" s="7">
        <v>1</v>
      </c>
      <c r="H42" s="8">
        <f>SUM('PACC - SNCC.F.053'!$D42:$G42)</f>
        <v>4</v>
      </c>
      <c r="I42" s="9">
        <v>350</v>
      </c>
      <c r="J42" s="9">
        <f t="shared" si="0"/>
        <v>1400</v>
      </c>
      <c r="K42" s="9"/>
      <c r="L42" s="7"/>
      <c r="M42" s="7"/>
      <c r="N42" s="9"/>
      <c r="O42" s="7"/>
      <c r="T42" s="5" t="s">
        <v>57</v>
      </c>
      <c r="W42" s="13"/>
    </row>
    <row r="43" spans="1:23">
      <c r="A43" s="7" t="s">
        <v>189</v>
      </c>
      <c r="B43" s="7" t="s">
        <v>415</v>
      </c>
      <c r="C43" s="7"/>
      <c r="D43" s="7">
        <v>1</v>
      </c>
      <c r="E43" s="7">
        <v>1</v>
      </c>
      <c r="F43" s="7">
        <v>1</v>
      </c>
      <c r="G43" s="7">
        <v>1</v>
      </c>
      <c r="H43" s="8">
        <f>SUM('PACC - SNCC.F.053'!$D43:$G43)</f>
        <v>4</v>
      </c>
      <c r="I43" s="9">
        <v>75</v>
      </c>
      <c r="J43" s="9">
        <f t="shared" ref="J43:J74" si="2">+H43*I43</f>
        <v>300</v>
      </c>
      <c r="K43" s="9"/>
      <c r="L43" s="7"/>
      <c r="M43" s="7"/>
      <c r="N43" s="9"/>
      <c r="O43" s="7"/>
      <c r="T43" s="5" t="s">
        <v>58</v>
      </c>
      <c r="W43" s="13"/>
    </row>
    <row r="44" spans="1:23">
      <c r="A44" s="7" t="s">
        <v>189</v>
      </c>
      <c r="B44" s="7" t="s">
        <v>416</v>
      </c>
      <c r="C44" s="7"/>
      <c r="D44" s="7">
        <v>2</v>
      </c>
      <c r="E44" s="7">
        <v>2</v>
      </c>
      <c r="F44" s="7">
        <v>2</v>
      </c>
      <c r="G44" s="7">
        <v>2</v>
      </c>
      <c r="H44" s="8">
        <f>SUM('PACC - SNCC.F.053'!$D44:$G44)</f>
        <v>8</v>
      </c>
      <c r="I44" s="9">
        <v>110</v>
      </c>
      <c r="J44" s="9">
        <f t="shared" si="2"/>
        <v>880</v>
      </c>
      <c r="K44" s="9"/>
      <c r="L44" s="7"/>
      <c r="M44" s="7"/>
      <c r="N44" s="9"/>
      <c r="O44" s="7"/>
      <c r="T44" s="5" t="s">
        <v>59</v>
      </c>
      <c r="W44" s="13"/>
    </row>
    <row r="45" spans="1:23">
      <c r="A45" s="7" t="s">
        <v>189</v>
      </c>
      <c r="B45" s="7" t="s">
        <v>417</v>
      </c>
      <c r="C45" s="7"/>
      <c r="D45" s="7">
        <v>2</v>
      </c>
      <c r="E45" s="7">
        <v>2</v>
      </c>
      <c r="F45" s="7">
        <v>2</v>
      </c>
      <c r="G45" s="7">
        <v>2</v>
      </c>
      <c r="H45" s="8">
        <f>SUM('PACC - SNCC.F.053'!$D45:$G45)</f>
        <v>8</v>
      </c>
      <c r="I45" s="9">
        <v>110</v>
      </c>
      <c r="J45" s="9">
        <f t="shared" si="2"/>
        <v>880</v>
      </c>
      <c r="K45" s="9"/>
      <c r="L45" s="7"/>
      <c r="M45" s="7"/>
      <c r="N45" s="9"/>
      <c r="O45" s="7"/>
      <c r="T45" s="5" t="s">
        <v>60</v>
      </c>
      <c r="W45" s="13"/>
    </row>
    <row r="46" spans="1:23">
      <c r="A46" s="7" t="s">
        <v>189</v>
      </c>
      <c r="B46" s="7" t="s">
        <v>418</v>
      </c>
      <c r="C46" s="7"/>
      <c r="D46" s="7">
        <v>5</v>
      </c>
      <c r="E46" s="7">
        <v>5</v>
      </c>
      <c r="F46" s="7">
        <v>5</v>
      </c>
      <c r="G46" s="7">
        <v>5</v>
      </c>
      <c r="H46" s="8">
        <f>SUM('PACC - SNCC.F.053'!$D46:$G46)</f>
        <v>20</v>
      </c>
      <c r="I46" s="9">
        <v>95</v>
      </c>
      <c r="J46" s="9">
        <f t="shared" si="2"/>
        <v>1900</v>
      </c>
      <c r="K46" s="9"/>
      <c r="L46" s="7"/>
      <c r="M46" s="7"/>
      <c r="N46" s="9"/>
      <c r="O46" s="7"/>
      <c r="T46" s="5" t="s">
        <v>61</v>
      </c>
      <c r="W46" s="13"/>
    </row>
    <row r="47" spans="1:23">
      <c r="A47" s="7" t="s">
        <v>189</v>
      </c>
      <c r="B47" s="7" t="s">
        <v>419</v>
      </c>
      <c r="C47" s="7"/>
      <c r="D47" s="7">
        <v>5</v>
      </c>
      <c r="E47" s="7">
        <v>5</v>
      </c>
      <c r="F47" s="7">
        <v>5</v>
      </c>
      <c r="G47" s="7">
        <v>5</v>
      </c>
      <c r="H47" s="8">
        <f>SUM('PACC - SNCC.F.053'!$D47:$G47)</f>
        <v>20</v>
      </c>
      <c r="I47" s="9">
        <v>95</v>
      </c>
      <c r="J47" s="9">
        <f t="shared" si="2"/>
        <v>1900</v>
      </c>
      <c r="K47" s="9"/>
      <c r="L47" s="7"/>
      <c r="M47" s="7"/>
      <c r="N47" s="9"/>
      <c r="O47" s="7"/>
      <c r="T47" s="5" t="s">
        <v>62</v>
      </c>
      <c r="W47" s="13"/>
    </row>
    <row r="48" spans="1:23">
      <c r="A48" s="7" t="s">
        <v>189</v>
      </c>
      <c r="B48" s="7" t="s">
        <v>420</v>
      </c>
      <c r="C48" s="7"/>
      <c r="D48" s="7">
        <v>2</v>
      </c>
      <c r="E48" s="7">
        <v>2</v>
      </c>
      <c r="F48" s="7">
        <v>2</v>
      </c>
      <c r="G48" s="7">
        <v>2</v>
      </c>
      <c r="H48" s="8">
        <f>SUM('PACC - SNCC.F.053'!$D48:$G48)</f>
        <v>8</v>
      </c>
      <c r="I48" s="9">
        <v>95</v>
      </c>
      <c r="J48" s="9">
        <f t="shared" si="2"/>
        <v>760</v>
      </c>
      <c r="K48" s="9"/>
      <c r="L48" s="7"/>
      <c r="M48" s="7"/>
      <c r="N48" s="9"/>
      <c r="O48" s="7"/>
      <c r="T48" s="5" t="s">
        <v>63</v>
      </c>
      <c r="W48" s="13"/>
    </row>
    <row r="49" spans="1:23">
      <c r="A49" s="7" t="s">
        <v>189</v>
      </c>
      <c r="B49" s="7" t="s">
        <v>421</v>
      </c>
      <c r="C49" s="7"/>
      <c r="D49" s="7">
        <v>50</v>
      </c>
      <c r="E49" s="7">
        <v>75</v>
      </c>
      <c r="F49" s="7">
        <v>75</v>
      </c>
      <c r="G49" s="7">
        <v>50</v>
      </c>
      <c r="H49" s="8">
        <f>SUM('PACC - SNCC.F.053'!$D49:$G49)</f>
        <v>250</v>
      </c>
      <c r="I49" s="9">
        <v>115</v>
      </c>
      <c r="J49" s="9">
        <f t="shared" si="2"/>
        <v>28750</v>
      </c>
      <c r="K49" s="9"/>
      <c r="L49" s="7"/>
      <c r="M49" s="7"/>
      <c r="N49" s="9"/>
      <c r="O49" s="7"/>
      <c r="T49" s="5" t="s">
        <v>64</v>
      </c>
      <c r="W49" s="13"/>
    </row>
    <row r="50" spans="1:23">
      <c r="A50" s="7" t="s">
        <v>189</v>
      </c>
      <c r="B50" s="7" t="s">
        <v>422</v>
      </c>
      <c r="C50" s="7"/>
      <c r="D50" s="7">
        <v>200</v>
      </c>
      <c r="E50" s="7">
        <v>225</v>
      </c>
      <c r="F50" s="7">
        <v>200</v>
      </c>
      <c r="G50" s="7">
        <v>200</v>
      </c>
      <c r="H50" s="8">
        <f>SUM('PACC - SNCC.F.053'!$D50:$G50)</f>
        <v>825</v>
      </c>
      <c r="I50" s="9">
        <v>125</v>
      </c>
      <c r="J50" s="9">
        <f t="shared" si="2"/>
        <v>103125</v>
      </c>
      <c r="K50" s="9"/>
      <c r="L50" s="7"/>
      <c r="M50" s="7"/>
      <c r="N50" s="9"/>
      <c r="O50" s="7"/>
      <c r="T50" s="5" t="s">
        <v>65</v>
      </c>
      <c r="W50" s="13"/>
    </row>
    <row r="51" spans="1:23">
      <c r="A51" s="7" t="s">
        <v>189</v>
      </c>
      <c r="B51" s="7" t="s">
        <v>423</v>
      </c>
      <c r="C51" s="7"/>
      <c r="D51" s="7">
        <v>50</v>
      </c>
      <c r="E51" s="7">
        <v>75</v>
      </c>
      <c r="F51" s="7">
        <v>75</v>
      </c>
      <c r="G51" s="7">
        <v>50</v>
      </c>
      <c r="H51" s="8">
        <f>SUM('PACC - SNCC.F.053'!$D51:$G51)</f>
        <v>250</v>
      </c>
      <c r="I51" s="9">
        <v>175</v>
      </c>
      <c r="J51" s="9">
        <f t="shared" si="2"/>
        <v>43750</v>
      </c>
      <c r="K51" s="9"/>
      <c r="L51" s="7"/>
      <c r="M51" s="7"/>
      <c r="N51" s="9"/>
      <c r="O51" s="7"/>
      <c r="T51" s="5" t="s">
        <v>66</v>
      </c>
      <c r="W51" s="13"/>
    </row>
    <row r="52" spans="1:23">
      <c r="A52" s="7" t="s">
        <v>189</v>
      </c>
      <c r="B52" s="7" t="s">
        <v>424</v>
      </c>
      <c r="C52" s="7"/>
      <c r="D52" s="7">
        <v>200</v>
      </c>
      <c r="E52" s="7">
        <v>225</v>
      </c>
      <c r="F52" s="7">
        <v>200</v>
      </c>
      <c r="G52" s="7">
        <v>200</v>
      </c>
      <c r="H52" s="8">
        <f>SUM('PACC - SNCC.F.053'!$D52:$G52)</f>
        <v>825</v>
      </c>
      <c r="I52" s="9">
        <v>350</v>
      </c>
      <c r="J52" s="9">
        <f t="shared" si="2"/>
        <v>288750</v>
      </c>
      <c r="K52" s="9"/>
      <c r="L52" s="7"/>
      <c r="M52" s="7"/>
      <c r="N52" s="9"/>
      <c r="O52" s="7"/>
      <c r="T52" s="5" t="s">
        <v>67</v>
      </c>
      <c r="W52" s="13"/>
    </row>
    <row r="53" spans="1:23">
      <c r="A53" s="7" t="s">
        <v>189</v>
      </c>
      <c r="B53" s="7" t="s">
        <v>425</v>
      </c>
      <c r="C53" s="7"/>
      <c r="D53" s="7">
        <v>50</v>
      </c>
      <c r="E53" s="7">
        <v>75</v>
      </c>
      <c r="F53" s="7">
        <v>75</v>
      </c>
      <c r="G53" s="7">
        <v>50</v>
      </c>
      <c r="H53" s="8">
        <f>SUM('PACC - SNCC.F.053'!$D53:$G53)</f>
        <v>250</v>
      </c>
      <c r="I53" s="9">
        <v>225</v>
      </c>
      <c r="J53" s="9">
        <f t="shared" si="2"/>
        <v>56250</v>
      </c>
      <c r="K53" s="9"/>
      <c r="L53" s="7"/>
      <c r="M53" s="7"/>
      <c r="N53" s="9"/>
      <c r="O53" s="7"/>
      <c r="T53" s="5" t="s">
        <v>68</v>
      </c>
      <c r="W53" s="13"/>
    </row>
    <row r="54" spans="1:23">
      <c r="A54" s="7" t="s">
        <v>189</v>
      </c>
      <c r="B54" s="7" t="s">
        <v>426</v>
      </c>
      <c r="C54" s="7"/>
      <c r="D54" s="7">
        <v>200</v>
      </c>
      <c r="E54" s="7">
        <v>225</v>
      </c>
      <c r="F54" s="7">
        <v>200</v>
      </c>
      <c r="G54" s="7">
        <v>200</v>
      </c>
      <c r="H54" s="8">
        <f>SUM('PACC - SNCC.F.053'!$D54:$G54)</f>
        <v>825</v>
      </c>
      <c r="I54" s="9">
        <v>95</v>
      </c>
      <c r="J54" s="9">
        <f t="shared" si="2"/>
        <v>78375</v>
      </c>
      <c r="K54" s="9"/>
      <c r="L54" s="7"/>
      <c r="M54" s="7"/>
      <c r="N54" s="9"/>
      <c r="O54" s="7"/>
      <c r="T54" s="5" t="s">
        <v>69</v>
      </c>
      <c r="W54" s="13"/>
    </row>
    <row r="55" spans="1:23">
      <c r="A55" s="7" t="s">
        <v>189</v>
      </c>
      <c r="B55" s="7" t="s">
        <v>427</v>
      </c>
      <c r="C55" s="7"/>
      <c r="D55" s="7">
        <v>50</v>
      </c>
      <c r="E55" s="7">
        <v>75</v>
      </c>
      <c r="F55" s="7">
        <v>75</v>
      </c>
      <c r="G55" s="7">
        <v>50</v>
      </c>
      <c r="H55" s="8">
        <f>SUM('PACC - SNCC.F.053'!$D55:$G55)</f>
        <v>250</v>
      </c>
      <c r="I55" s="9">
        <v>110</v>
      </c>
      <c r="J55" s="9">
        <f t="shared" si="2"/>
        <v>27500</v>
      </c>
      <c r="K55" s="9"/>
      <c r="L55" s="7"/>
      <c r="M55" s="7"/>
      <c r="N55" s="9"/>
      <c r="O55" s="7"/>
      <c r="T55" s="5" t="s">
        <v>70</v>
      </c>
      <c r="W55" s="13"/>
    </row>
    <row r="56" spans="1:23">
      <c r="A56" s="7" t="s">
        <v>189</v>
      </c>
      <c r="B56" s="7" t="s">
        <v>428</v>
      </c>
      <c r="C56" s="7"/>
      <c r="D56" s="7">
        <v>200</v>
      </c>
      <c r="E56" s="7">
        <v>225</v>
      </c>
      <c r="F56" s="7">
        <v>200</v>
      </c>
      <c r="G56" s="7">
        <v>200</v>
      </c>
      <c r="H56" s="8">
        <f>SUM('PACC - SNCC.F.053'!$D56:$G56)</f>
        <v>825</v>
      </c>
      <c r="I56" s="9">
        <v>125</v>
      </c>
      <c r="J56" s="9">
        <f t="shared" si="2"/>
        <v>103125</v>
      </c>
      <c r="K56" s="9"/>
      <c r="L56" s="7"/>
      <c r="M56" s="7"/>
      <c r="N56" s="9"/>
      <c r="O56" s="7"/>
      <c r="T56" s="5" t="s">
        <v>71</v>
      </c>
      <c r="W56" s="13"/>
    </row>
    <row r="57" spans="1:23">
      <c r="A57" s="7" t="s">
        <v>189</v>
      </c>
      <c r="B57" s="7" t="s">
        <v>429</v>
      </c>
      <c r="C57" s="7"/>
      <c r="D57" s="7">
        <v>50</v>
      </c>
      <c r="E57" s="7">
        <v>75</v>
      </c>
      <c r="F57" s="7">
        <v>75</v>
      </c>
      <c r="G57" s="7">
        <v>50</v>
      </c>
      <c r="H57" s="8">
        <f>SUM('PACC - SNCC.F.053'!$D57:$G57)</f>
        <v>250</v>
      </c>
      <c r="I57" s="9">
        <v>110</v>
      </c>
      <c r="J57" s="9">
        <f t="shared" si="2"/>
        <v>27500</v>
      </c>
      <c r="K57" s="9"/>
      <c r="L57" s="7"/>
      <c r="M57" s="7"/>
      <c r="N57" s="9"/>
      <c r="O57" s="7"/>
      <c r="T57" s="5" t="s">
        <v>72</v>
      </c>
      <c r="W57" s="13"/>
    </row>
    <row r="58" spans="1:23">
      <c r="A58" s="7" t="s">
        <v>189</v>
      </c>
      <c r="B58" s="7" t="s">
        <v>430</v>
      </c>
      <c r="C58" s="7"/>
      <c r="D58" s="7">
        <v>200</v>
      </c>
      <c r="E58" s="7">
        <v>225</v>
      </c>
      <c r="F58" s="7">
        <v>200</v>
      </c>
      <c r="G58" s="7">
        <v>200</v>
      </c>
      <c r="H58" s="8">
        <f>SUM('PACC - SNCC.F.053'!$D58:$G58)</f>
        <v>825</v>
      </c>
      <c r="I58" s="9">
        <v>115</v>
      </c>
      <c r="J58" s="9">
        <f t="shared" si="2"/>
        <v>94875</v>
      </c>
      <c r="K58" s="9"/>
      <c r="L58" s="7"/>
      <c r="M58" s="7"/>
      <c r="N58" s="9"/>
      <c r="O58" s="7"/>
      <c r="T58" s="5" t="s">
        <v>73</v>
      </c>
      <c r="W58" s="13"/>
    </row>
    <row r="59" spans="1:23">
      <c r="A59" s="7" t="s">
        <v>189</v>
      </c>
      <c r="B59" s="7" t="s">
        <v>431</v>
      </c>
      <c r="C59" s="7"/>
      <c r="D59" s="7">
        <v>50</v>
      </c>
      <c r="E59" s="7">
        <v>75</v>
      </c>
      <c r="F59" s="7">
        <v>75</v>
      </c>
      <c r="G59" s="7">
        <v>50</v>
      </c>
      <c r="H59" s="8">
        <f>SUM('PACC - SNCC.F.053'!$D59:$G59)</f>
        <v>250</v>
      </c>
      <c r="I59" s="9">
        <v>100</v>
      </c>
      <c r="J59" s="9">
        <f t="shared" si="2"/>
        <v>25000</v>
      </c>
      <c r="K59" s="9"/>
      <c r="L59" s="7"/>
      <c r="M59" s="7"/>
      <c r="N59" s="9"/>
      <c r="O59" s="7"/>
      <c r="T59" s="5" t="s">
        <v>74</v>
      </c>
      <c r="W59" s="13"/>
    </row>
    <row r="60" spans="1:23">
      <c r="A60" s="7" t="s">
        <v>189</v>
      </c>
      <c r="B60" s="7" t="s">
        <v>432</v>
      </c>
      <c r="C60" s="7"/>
      <c r="D60" s="7">
        <v>200</v>
      </c>
      <c r="E60" s="7">
        <v>225</v>
      </c>
      <c r="F60" s="7">
        <v>200</v>
      </c>
      <c r="G60" s="7">
        <v>200</v>
      </c>
      <c r="H60" s="8">
        <f>SUM('PACC - SNCC.F.053'!$D60:$G60)</f>
        <v>825</v>
      </c>
      <c r="I60" s="9">
        <v>75</v>
      </c>
      <c r="J60" s="9">
        <f t="shared" si="2"/>
        <v>61875</v>
      </c>
      <c r="K60" s="9"/>
      <c r="L60" s="7"/>
      <c r="M60" s="7"/>
      <c r="N60" s="9"/>
      <c r="O60" s="7"/>
      <c r="T60" s="5" t="s">
        <v>75</v>
      </c>
      <c r="W60" s="13"/>
    </row>
    <row r="61" spans="1:23">
      <c r="A61" s="7" t="s">
        <v>189</v>
      </c>
      <c r="B61" s="7" t="s">
        <v>433</v>
      </c>
      <c r="C61" s="7"/>
      <c r="D61" s="7">
        <v>50</v>
      </c>
      <c r="E61" s="7">
        <v>75</v>
      </c>
      <c r="F61" s="7">
        <v>75</v>
      </c>
      <c r="G61" s="7">
        <v>50</v>
      </c>
      <c r="H61" s="8">
        <f>SUM('PACC - SNCC.F.053'!$D61:$G61)</f>
        <v>250</v>
      </c>
      <c r="I61" s="9">
        <v>90</v>
      </c>
      <c r="J61" s="9">
        <f t="shared" si="2"/>
        <v>22500</v>
      </c>
      <c r="K61" s="9"/>
      <c r="L61" s="7"/>
      <c r="M61" s="7"/>
      <c r="N61" s="9"/>
      <c r="O61" s="7"/>
      <c r="T61" s="5" t="s">
        <v>76</v>
      </c>
      <c r="W61" s="13"/>
    </row>
    <row r="62" spans="1:23">
      <c r="A62" s="7" t="s">
        <v>189</v>
      </c>
      <c r="B62" s="7" t="s">
        <v>434</v>
      </c>
      <c r="C62" s="7"/>
      <c r="D62" s="7">
        <v>200</v>
      </c>
      <c r="E62" s="7">
        <v>225</v>
      </c>
      <c r="F62" s="7">
        <v>200</v>
      </c>
      <c r="G62" s="7">
        <v>200</v>
      </c>
      <c r="H62" s="8">
        <f>SUM('PACC - SNCC.F.053'!$D62:$G62)</f>
        <v>825</v>
      </c>
      <c r="I62" s="9">
        <v>125</v>
      </c>
      <c r="J62" s="9">
        <f t="shared" si="2"/>
        <v>103125</v>
      </c>
      <c r="K62" s="9"/>
      <c r="L62" s="7"/>
      <c r="M62" s="7"/>
      <c r="N62" s="9"/>
      <c r="O62" s="7"/>
      <c r="T62" s="5" t="s">
        <v>77</v>
      </c>
      <c r="W62" s="13"/>
    </row>
    <row r="63" spans="1:23">
      <c r="A63" s="7" t="s">
        <v>189</v>
      </c>
      <c r="B63" s="7" t="s">
        <v>435</v>
      </c>
      <c r="C63" s="7"/>
      <c r="D63" s="7">
        <v>50</v>
      </c>
      <c r="E63" s="7">
        <v>75</v>
      </c>
      <c r="F63" s="7">
        <v>75</v>
      </c>
      <c r="G63" s="7">
        <v>50</v>
      </c>
      <c r="H63" s="8">
        <f>SUM('PACC - SNCC.F.053'!$D63:$G63)</f>
        <v>250</v>
      </c>
      <c r="I63" s="9">
        <v>60</v>
      </c>
      <c r="J63" s="9">
        <f t="shared" si="2"/>
        <v>15000</v>
      </c>
      <c r="K63" s="9"/>
      <c r="L63" s="7"/>
      <c r="M63" s="7"/>
      <c r="N63" s="9"/>
      <c r="O63" s="7"/>
      <c r="T63" s="5" t="s">
        <v>78</v>
      </c>
      <c r="W63" s="13"/>
    </row>
    <row r="64" spans="1:23">
      <c r="A64" s="7" t="s">
        <v>189</v>
      </c>
      <c r="B64" s="7" t="s">
        <v>436</v>
      </c>
      <c r="C64" s="7"/>
      <c r="D64" s="7">
        <v>200</v>
      </c>
      <c r="E64" s="7">
        <v>225</v>
      </c>
      <c r="F64" s="7">
        <v>200</v>
      </c>
      <c r="G64" s="7">
        <v>200</v>
      </c>
      <c r="H64" s="8">
        <f>SUM('PACC - SNCC.F.053'!$D64:$G64)</f>
        <v>825</v>
      </c>
      <c r="I64" s="9">
        <v>70</v>
      </c>
      <c r="J64" s="9">
        <f t="shared" si="2"/>
        <v>57750</v>
      </c>
      <c r="K64" s="9"/>
      <c r="L64" s="7"/>
      <c r="M64" s="7"/>
      <c r="N64" s="9"/>
      <c r="O64" s="7"/>
      <c r="T64" s="5" t="s">
        <v>79</v>
      </c>
      <c r="W64" s="13"/>
    </row>
    <row r="65" spans="1:23">
      <c r="A65" s="7" t="s">
        <v>189</v>
      </c>
      <c r="B65" s="7" t="s">
        <v>437</v>
      </c>
      <c r="C65" s="7"/>
      <c r="D65" s="7">
        <v>50</v>
      </c>
      <c r="E65" s="7">
        <v>75</v>
      </c>
      <c r="F65" s="7">
        <v>75</v>
      </c>
      <c r="G65" s="7">
        <v>50</v>
      </c>
      <c r="H65" s="8">
        <f>SUM('PACC - SNCC.F.053'!$D65:$G65)</f>
        <v>250</v>
      </c>
      <c r="I65" s="9">
        <v>55</v>
      </c>
      <c r="J65" s="9">
        <f t="shared" si="2"/>
        <v>13750</v>
      </c>
      <c r="K65" s="9"/>
      <c r="L65" s="7"/>
      <c r="M65" s="7"/>
      <c r="N65" s="9"/>
      <c r="O65" s="7"/>
      <c r="T65" s="5" t="s">
        <v>80</v>
      </c>
      <c r="W65" s="13"/>
    </row>
    <row r="66" spans="1:23">
      <c r="A66" s="7" t="s">
        <v>189</v>
      </c>
      <c r="B66" s="7" t="s">
        <v>438</v>
      </c>
      <c r="C66" s="7"/>
      <c r="D66" s="7">
        <v>200</v>
      </c>
      <c r="E66" s="7">
        <v>225</v>
      </c>
      <c r="F66" s="7">
        <v>200</v>
      </c>
      <c r="G66" s="7">
        <v>200</v>
      </c>
      <c r="H66" s="8">
        <f>SUM('PACC - SNCC.F.053'!$D66:$G66)</f>
        <v>825</v>
      </c>
      <c r="I66" s="9">
        <v>75</v>
      </c>
      <c r="J66" s="9">
        <f t="shared" si="2"/>
        <v>61875</v>
      </c>
      <c r="K66" s="9"/>
      <c r="L66" s="7"/>
      <c r="M66" s="7"/>
      <c r="N66" s="9"/>
      <c r="O66" s="7"/>
      <c r="T66" s="5" t="s">
        <v>81</v>
      </c>
      <c r="W66" s="13"/>
    </row>
    <row r="67" spans="1:23">
      <c r="A67" s="7" t="s">
        <v>189</v>
      </c>
      <c r="B67" s="7" t="s">
        <v>439</v>
      </c>
      <c r="C67" s="7"/>
      <c r="D67" s="7">
        <v>50</v>
      </c>
      <c r="E67" s="7">
        <v>75</v>
      </c>
      <c r="F67" s="7">
        <v>75</v>
      </c>
      <c r="G67" s="7">
        <v>50</v>
      </c>
      <c r="H67" s="8">
        <f>SUM('PACC - SNCC.F.053'!$D67:$G67)</f>
        <v>250</v>
      </c>
      <c r="I67" s="9">
        <v>90</v>
      </c>
      <c r="J67" s="9">
        <f t="shared" si="2"/>
        <v>22500</v>
      </c>
      <c r="K67" s="9"/>
      <c r="L67" s="7"/>
      <c r="M67" s="7"/>
      <c r="N67" s="9"/>
      <c r="O67" s="7"/>
      <c r="T67" s="5" t="s">
        <v>82</v>
      </c>
      <c r="W67" s="13"/>
    </row>
    <row r="68" spans="1:23">
      <c r="A68" s="7" t="s">
        <v>189</v>
      </c>
      <c r="B68" s="7" t="s">
        <v>440</v>
      </c>
      <c r="C68" s="7"/>
      <c r="D68" s="7">
        <v>200</v>
      </c>
      <c r="E68" s="7">
        <v>225</v>
      </c>
      <c r="F68" s="7">
        <v>200</v>
      </c>
      <c r="G68" s="7">
        <v>200</v>
      </c>
      <c r="H68" s="8">
        <f>SUM('PACC - SNCC.F.053'!$D68:$G68)</f>
        <v>825</v>
      </c>
      <c r="I68" s="9">
        <v>125</v>
      </c>
      <c r="J68" s="9">
        <f t="shared" si="2"/>
        <v>103125</v>
      </c>
      <c r="K68" s="9"/>
      <c r="L68" s="7"/>
      <c r="M68" s="7"/>
      <c r="N68" s="9"/>
      <c r="O68" s="7"/>
      <c r="T68" s="5" t="s">
        <v>83</v>
      </c>
      <c r="W68" s="13"/>
    </row>
    <row r="69" spans="1:23">
      <c r="A69" s="7" t="s">
        <v>189</v>
      </c>
      <c r="B69" s="7" t="s">
        <v>441</v>
      </c>
      <c r="C69" s="7"/>
      <c r="D69" s="7">
        <v>50</v>
      </c>
      <c r="E69" s="7">
        <v>75</v>
      </c>
      <c r="F69" s="7">
        <v>75</v>
      </c>
      <c r="G69" s="7">
        <v>50</v>
      </c>
      <c r="H69" s="8">
        <f>SUM('PACC - SNCC.F.053'!$D69:$G69)</f>
        <v>250</v>
      </c>
      <c r="I69" s="9">
        <v>60</v>
      </c>
      <c r="J69" s="9">
        <f t="shared" si="2"/>
        <v>15000</v>
      </c>
      <c r="K69" s="9"/>
      <c r="L69" s="7"/>
      <c r="M69" s="7"/>
      <c r="N69" s="9"/>
      <c r="O69" s="7"/>
      <c r="T69" s="5" t="s">
        <v>84</v>
      </c>
      <c r="W69" s="13"/>
    </row>
    <row r="70" spans="1:23">
      <c r="A70" s="7" t="s">
        <v>189</v>
      </c>
      <c r="B70" s="7" t="s">
        <v>442</v>
      </c>
      <c r="C70" s="7"/>
      <c r="D70" s="7">
        <v>200</v>
      </c>
      <c r="E70" s="7">
        <v>225</v>
      </c>
      <c r="F70" s="7">
        <v>200</v>
      </c>
      <c r="G70" s="7">
        <v>200</v>
      </c>
      <c r="H70" s="8">
        <f>SUM('PACC - SNCC.F.053'!$D70:$G70)</f>
        <v>825</v>
      </c>
      <c r="I70" s="9">
        <v>45</v>
      </c>
      <c r="J70" s="9">
        <f t="shared" si="2"/>
        <v>37125</v>
      </c>
      <c r="K70" s="9"/>
      <c r="L70" s="7"/>
      <c r="M70" s="7"/>
      <c r="N70" s="9"/>
      <c r="O70" s="7"/>
      <c r="T70" s="5" t="s">
        <v>85</v>
      </c>
      <c r="W70" s="13"/>
    </row>
    <row r="71" spans="1:23">
      <c r="A71" s="7" t="s">
        <v>189</v>
      </c>
      <c r="B71" s="7" t="s">
        <v>443</v>
      </c>
      <c r="C71" s="7"/>
      <c r="D71" s="7">
        <v>50</v>
      </c>
      <c r="E71" s="7">
        <v>75</v>
      </c>
      <c r="F71" s="7">
        <v>75</v>
      </c>
      <c r="G71" s="7">
        <v>50</v>
      </c>
      <c r="H71" s="8">
        <f>SUM('PACC - SNCC.F.053'!$D71:$G71)</f>
        <v>250</v>
      </c>
      <c r="I71" s="9">
        <v>350</v>
      </c>
      <c r="J71" s="9">
        <f t="shared" si="2"/>
        <v>87500</v>
      </c>
      <c r="K71" s="9"/>
      <c r="L71" s="7"/>
      <c r="M71" s="7"/>
      <c r="N71" s="9"/>
      <c r="O71" s="7"/>
      <c r="T71" s="5" t="s">
        <v>86</v>
      </c>
      <c r="W71" s="13"/>
    </row>
    <row r="72" spans="1:23">
      <c r="A72" s="7" t="s">
        <v>189</v>
      </c>
      <c r="B72" s="7" t="s">
        <v>444</v>
      </c>
      <c r="C72" s="7"/>
      <c r="D72" s="7">
        <v>200</v>
      </c>
      <c r="E72" s="7">
        <v>225</v>
      </c>
      <c r="F72" s="7">
        <v>200</v>
      </c>
      <c r="G72" s="7">
        <v>200</v>
      </c>
      <c r="H72" s="8">
        <f>SUM('PACC - SNCC.F.053'!$D72:$G72)</f>
        <v>825</v>
      </c>
      <c r="I72" s="9">
        <v>250</v>
      </c>
      <c r="J72" s="9">
        <f t="shared" si="2"/>
        <v>206250</v>
      </c>
      <c r="K72" s="9"/>
      <c r="L72" s="7"/>
      <c r="M72" s="7"/>
      <c r="N72" s="9"/>
      <c r="O72" s="7"/>
      <c r="T72" s="5" t="s">
        <v>87</v>
      </c>
      <c r="W72" s="13"/>
    </row>
    <row r="73" spans="1:23">
      <c r="A73" s="7" t="s">
        <v>189</v>
      </c>
      <c r="B73" s="7" t="s">
        <v>445</v>
      </c>
      <c r="C73" s="7"/>
      <c r="D73" s="7">
        <v>50</v>
      </c>
      <c r="E73" s="7">
        <v>75</v>
      </c>
      <c r="F73" s="7">
        <v>75</v>
      </c>
      <c r="G73" s="7">
        <v>50</v>
      </c>
      <c r="H73" s="8">
        <f>SUM('PACC - SNCC.F.053'!$D73:$G73)</f>
        <v>250</v>
      </c>
      <c r="I73" s="9">
        <v>450</v>
      </c>
      <c r="J73" s="9">
        <f t="shared" si="2"/>
        <v>112500</v>
      </c>
      <c r="K73" s="9"/>
      <c r="L73" s="7"/>
      <c r="M73" s="7"/>
      <c r="N73" s="9"/>
      <c r="O73" s="7"/>
      <c r="T73" s="5" t="s">
        <v>88</v>
      </c>
      <c r="W73" s="13"/>
    </row>
    <row r="74" spans="1:23">
      <c r="A74" s="7" t="s">
        <v>189</v>
      </c>
      <c r="B74" s="7" t="s">
        <v>446</v>
      </c>
      <c r="C74" s="7"/>
      <c r="D74" s="7">
        <v>200</v>
      </c>
      <c r="E74" s="7">
        <v>225</v>
      </c>
      <c r="F74" s="7">
        <v>200</v>
      </c>
      <c r="G74" s="7">
        <v>200</v>
      </c>
      <c r="H74" s="8">
        <f>SUM('PACC - SNCC.F.053'!$D74:$G74)</f>
        <v>825</v>
      </c>
      <c r="I74" s="9">
        <v>250</v>
      </c>
      <c r="J74" s="9">
        <f t="shared" si="2"/>
        <v>206250</v>
      </c>
      <c r="K74" s="9"/>
      <c r="L74" s="7"/>
      <c r="M74" s="7"/>
      <c r="N74" s="9"/>
      <c r="O74" s="7"/>
      <c r="T74" s="5" t="s">
        <v>89</v>
      </c>
      <c r="W74" s="13"/>
    </row>
    <row r="75" spans="1:23">
      <c r="A75" s="7" t="s">
        <v>189</v>
      </c>
      <c r="B75" s="7" t="s">
        <v>447</v>
      </c>
      <c r="C75" s="7"/>
      <c r="D75" s="7">
        <v>50</v>
      </c>
      <c r="E75" s="7">
        <v>75</v>
      </c>
      <c r="F75" s="7">
        <v>75</v>
      </c>
      <c r="G75" s="7">
        <v>50</v>
      </c>
      <c r="H75" s="8">
        <f>SUM('PACC - SNCC.F.053'!$D75:$G75)</f>
        <v>250</v>
      </c>
      <c r="I75" s="9">
        <v>25</v>
      </c>
      <c r="J75" s="9">
        <f t="shared" ref="J75:J106" si="3">+H75*I75</f>
        <v>6250</v>
      </c>
      <c r="K75" s="9"/>
      <c r="L75" s="7"/>
      <c r="M75" s="7"/>
      <c r="N75" s="9"/>
      <c r="O75" s="7"/>
      <c r="T75" s="5" t="s">
        <v>90</v>
      </c>
      <c r="W75" s="13"/>
    </row>
    <row r="76" spans="1:23">
      <c r="A76" s="7" t="s">
        <v>189</v>
      </c>
      <c r="B76" s="7" t="s">
        <v>448</v>
      </c>
      <c r="C76" s="7"/>
      <c r="D76" s="7">
        <v>200</v>
      </c>
      <c r="E76" s="7">
        <v>225</v>
      </c>
      <c r="F76" s="7">
        <v>200</v>
      </c>
      <c r="G76" s="7">
        <v>200</v>
      </c>
      <c r="H76" s="8">
        <f>SUM('PACC - SNCC.F.053'!$D76:$G76)</f>
        <v>825</v>
      </c>
      <c r="I76" s="9">
        <v>350</v>
      </c>
      <c r="J76" s="9">
        <f t="shared" si="3"/>
        <v>288750</v>
      </c>
      <c r="K76" s="9"/>
      <c r="L76" s="7"/>
      <c r="M76" s="7"/>
      <c r="N76" s="9"/>
      <c r="O76" s="7"/>
      <c r="T76" s="5" t="s">
        <v>91</v>
      </c>
      <c r="W76" s="13"/>
    </row>
    <row r="77" spans="1:23">
      <c r="A77" s="7" t="s">
        <v>189</v>
      </c>
      <c r="B77" s="7" t="s">
        <v>449</v>
      </c>
      <c r="C77" s="7"/>
      <c r="D77" s="7">
        <v>50</v>
      </c>
      <c r="E77" s="7">
        <v>75</v>
      </c>
      <c r="F77" s="7">
        <v>75</v>
      </c>
      <c r="G77" s="7">
        <v>50</v>
      </c>
      <c r="H77" s="8">
        <f>SUM('PACC - SNCC.F.053'!$D77:$G77)</f>
        <v>250</v>
      </c>
      <c r="I77" s="9">
        <v>75</v>
      </c>
      <c r="J77" s="9">
        <f t="shared" si="3"/>
        <v>18750</v>
      </c>
      <c r="K77" s="9"/>
      <c r="L77" s="7"/>
      <c r="M77" s="7"/>
      <c r="N77" s="9"/>
      <c r="O77" s="7"/>
      <c r="T77" s="5" t="s">
        <v>92</v>
      </c>
      <c r="W77" s="13"/>
    </row>
    <row r="78" spans="1:23">
      <c r="A78" s="7" t="s">
        <v>189</v>
      </c>
      <c r="B78" s="7" t="s">
        <v>450</v>
      </c>
      <c r="C78" s="7"/>
      <c r="D78" s="7">
        <v>200</v>
      </c>
      <c r="E78" s="7">
        <v>225</v>
      </c>
      <c r="F78" s="7">
        <v>200</v>
      </c>
      <c r="G78" s="7">
        <v>200</v>
      </c>
      <c r="H78" s="8">
        <f>SUM('PACC - SNCC.F.053'!$D78:$G78)</f>
        <v>825</v>
      </c>
      <c r="I78" s="9">
        <v>75</v>
      </c>
      <c r="J78" s="9">
        <f t="shared" si="3"/>
        <v>61875</v>
      </c>
      <c r="K78" s="9"/>
      <c r="L78" s="7"/>
      <c r="M78" s="7"/>
      <c r="N78" s="9"/>
      <c r="O78" s="7"/>
      <c r="T78" s="5" t="s">
        <v>93</v>
      </c>
      <c r="W78" s="13"/>
    </row>
    <row r="79" spans="1:23">
      <c r="A79" s="7" t="s">
        <v>189</v>
      </c>
      <c r="B79" s="7" t="s">
        <v>451</v>
      </c>
      <c r="C79" s="7"/>
      <c r="D79" s="7">
        <v>50</v>
      </c>
      <c r="E79" s="7">
        <v>75</v>
      </c>
      <c r="F79" s="7">
        <v>75</v>
      </c>
      <c r="G79" s="7">
        <v>50</v>
      </c>
      <c r="H79" s="8">
        <f>SUM('PACC - SNCC.F.053'!$D79:$G79)</f>
        <v>250</v>
      </c>
      <c r="I79" s="9">
        <v>750</v>
      </c>
      <c r="J79" s="9">
        <f t="shared" si="3"/>
        <v>187500</v>
      </c>
      <c r="K79" s="9"/>
      <c r="L79" s="7"/>
      <c r="M79" s="7"/>
      <c r="N79" s="9"/>
      <c r="O79" s="7"/>
      <c r="T79" s="5" t="s">
        <v>94</v>
      </c>
      <c r="W79" s="13"/>
    </row>
    <row r="80" spans="1:23">
      <c r="A80" s="7" t="s">
        <v>189</v>
      </c>
      <c r="B80" s="7" t="s">
        <v>452</v>
      </c>
      <c r="C80" s="7"/>
      <c r="D80" s="7">
        <v>200</v>
      </c>
      <c r="E80" s="7">
        <v>225</v>
      </c>
      <c r="F80" s="7">
        <v>200</v>
      </c>
      <c r="G80" s="7">
        <v>200</v>
      </c>
      <c r="H80" s="8">
        <f>SUM('PACC - SNCC.F.053'!$D80:$G80)</f>
        <v>825</v>
      </c>
      <c r="I80" s="9">
        <v>45</v>
      </c>
      <c r="J80" s="9">
        <f t="shared" si="3"/>
        <v>37125</v>
      </c>
      <c r="K80" s="9"/>
      <c r="L80" s="7"/>
      <c r="M80" s="7"/>
      <c r="N80" s="9"/>
      <c r="O80" s="7"/>
      <c r="T80" s="5" t="s">
        <v>95</v>
      </c>
      <c r="W80" s="13"/>
    </row>
    <row r="81" spans="1:23">
      <c r="A81" s="7" t="s">
        <v>189</v>
      </c>
      <c r="B81" s="7" t="s">
        <v>453</v>
      </c>
      <c r="C81" s="7"/>
      <c r="D81" s="7">
        <v>50</v>
      </c>
      <c r="E81" s="7">
        <v>75</v>
      </c>
      <c r="F81" s="7">
        <v>75</v>
      </c>
      <c r="G81" s="7">
        <v>50</v>
      </c>
      <c r="H81" s="8">
        <f>SUM('PACC - SNCC.F.053'!$D81:$G81)</f>
        <v>250</v>
      </c>
      <c r="I81" s="9">
        <v>55</v>
      </c>
      <c r="J81" s="9">
        <f t="shared" si="3"/>
        <v>13750</v>
      </c>
      <c r="K81" s="9"/>
      <c r="L81" s="7"/>
      <c r="M81" s="7"/>
      <c r="N81" s="9"/>
      <c r="O81" s="7"/>
      <c r="T81" s="5" t="s">
        <v>96</v>
      </c>
      <c r="W81" s="13"/>
    </row>
    <row r="82" spans="1:23">
      <c r="A82" s="7" t="s">
        <v>189</v>
      </c>
      <c r="B82" s="7" t="s">
        <v>454</v>
      </c>
      <c r="C82" s="7"/>
      <c r="D82" s="7">
        <v>200</v>
      </c>
      <c r="E82" s="7">
        <v>225</v>
      </c>
      <c r="F82" s="7">
        <v>200</v>
      </c>
      <c r="G82" s="7">
        <v>200</v>
      </c>
      <c r="H82" s="8">
        <f>SUM('PACC - SNCC.F.053'!$D82:$G82)</f>
        <v>825</v>
      </c>
      <c r="I82" s="9">
        <v>650</v>
      </c>
      <c r="J82" s="9">
        <f t="shared" si="3"/>
        <v>536250</v>
      </c>
      <c r="K82" s="9"/>
      <c r="L82" s="7"/>
      <c r="M82" s="7"/>
      <c r="N82" s="9"/>
      <c r="O82" s="7"/>
      <c r="T82" s="5" t="s">
        <v>97</v>
      </c>
      <c r="W82" s="13"/>
    </row>
    <row r="83" spans="1:23">
      <c r="A83" s="7" t="s">
        <v>189</v>
      </c>
      <c r="B83" s="7" t="s">
        <v>455</v>
      </c>
      <c r="C83" s="7"/>
      <c r="D83" s="7">
        <v>50</v>
      </c>
      <c r="E83" s="7">
        <v>75</v>
      </c>
      <c r="F83" s="7">
        <v>75</v>
      </c>
      <c r="G83" s="7">
        <v>50</v>
      </c>
      <c r="H83" s="8">
        <f>SUM('PACC - SNCC.F.053'!$D83:$G83)</f>
        <v>250</v>
      </c>
      <c r="I83" s="9">
        <v>250</v>
      </c>
      <c r="J83" s="9">
        <f t="shared" si="3"/>
        <v>62500</v>
      </c>
      <c r="K83" s="9"/>
      <c r="L83" s="7"/>
      <c r="M83" s="7"/>
      <c r="N83" s="9"/>
      <c r="O83" s="7"/>
      <c r="T83" s="5" t="s">
        <v>98</v>
      </c>
      <c r="W83" s="13"/>
    </row>
    <row r="84" spans="1:23">
      <c r="A84" s="7" t="s">
        <v>189</v>
      </c>
      <c r="B84" s="7" t="s">
        <v>456</v>
      </c>
      <c r="C84" s="7"/>
      <c r="D84" s="7">
        <v>200</v>
      </c>
      <c r="E84" s="7">
        <v>225</v>
      </c>
      <c r="F84" s="7">
        <v>200</v>
      </c>
      <c r="G84" s="7">
        <v>200</v>
      </c>
      <c r="H84" s="8">
        <f>SUM('PACC - SNCC.F.053'!$D84:$G84)</f>
        <v>825</v>
      </c>
      <c r="I84" s="9">
        <v>450</v>
      </c>
      <c r="J84" s="9">
        <f t="shared" si="3"/>
        <v>371250</v>
      </c>
      <c r="K84" s="9"/>
      <c r="L84" s="7"/>
      <c r="M84" s="7"/>
      <c r="N84" s="9"/>
      <c r="O84" s="7"/>
      <c r="T84" s="5" t="s">
        <v>99</v>
      </c>
      <c r="W84" s="13"/>
    </row>
    <row r="85" spans="1:23">
      <c r="A85" s="7" t="s">
        <v>189</v>
      </c>
      <c r="B85" s="7" t="s">
        <v>457</v>
      </c>
      <c r="C85" s="7"/>
      <c r="D85" s="7">
        <v>50</v>
      </c>
      <c r="E85" s="7">
        <v>75</v>
      </c>
      <c r="F85" s="7">
        <v>75</v>
      </c>
      <c r="G85" s="7">
        <v>50</v>
      </c>
      <c r="H85" s="8">
        <f>SUM('PACC - SNCC.F.053'!$D85:$G85)</f>
        <v>250</v>
      </c>
      <c r="I85" s="9">
        <v>225</v>
      </c>
      <c r="J85" s="9">
        <f t="shared" si="3"/>
        <v>56250</v>
      </c>
      <c r="K85" s="9"/>
      <c r="L85" s="7"/>
      <c r="M85" s="7"/>
      <c r="N85" s="9"/>
      <c r="O85" s="7"/>
      <c r="T85" s="5" t="s">
        <v>100</v>
      </c>
      <c r="W85" s="13"/>
    </row>
    <row r="86" spans="1:23">
      <c r="A86" s="7" t="s">
        <v>189</v>
      </c>
      <c r="B86" s="7" t="s">
        <v>458</v>
      </c>
      <c r="C86" s="7"/>
      <c r="D86" s="7">
        <v>200</v>
      </c>
      <c r="E86" s="7">
        <v>225</v>
      </c>
      <c r="F86" s="7">
        <v>200</v>
      </c>
      <c r="G86" s="7">
        <v>200</v>
      </c>
      <c r="H86" s="8">
        <f>SUM('PACC - SNCC.F.053'!$D86:$G86)</f>
        <v>825</v>
      </c>
      <c r="I86" s="9">
        <v>125</v>
      </c>
      <c r="J86" s="9">
        <f t="shared" si="3"/>
        <v>103125</v>
      </c>
      <c r="K86" s="9"/>
      <c r="L86" s="7"/>
      <c r="M86" s="7"/>
      <c r="N86" s="9"/>
      <c r="O86" s="7"/>
      <c r="T86" s="5" t="s">
        <v>101</v>
      </c>
      <c r="W86" s="13"/>
    </row>
    <row r="87" spans="1:23">
      <c r="A87" s="7" t="s">
        <v>189</v>
      </c>
      <c r="B87" s="7" t="s">
        <v>459</v>
      </c>
      <c r="C87" s="7"/>
      <c r="D87" s="7">
        <v>50</v>
      </c>
      <c r="E87" s="7">
        <v>75</v>
      </c>
      <c r="F87" s="7">
        <v>75</v>
      </c>
      <c r="G87" s="7">
        <v>50</v>
      </c>
      <c r="H87" s="8">
        <f>SUM('PACC - SNCC.F.053'!$D87:$G87)</f>
        <v>250</v>
      </c>
      <c r="I87" s="9">
        <v>250</v>
      </c>
      <c r="J87" s="9">
        <f t="shared" si="3"/>
        <v>62500</v>
      </c>
      <c r="K87" s="9"/>
      <c r="L87" s="7"/>
      <c r="M87" s="7"/>
      <c r="N87" s="9"/>
      <c r="O87" s="7"/>
      <c r="T87" s="5" t="s">
        <v>102</v>
      </c>
      <c r="W87" s="13"/>
    </row>
    <row r="88" spans="1:23">
      <c r="A88" s="7" t="s">
        <v>189</v>
      </c>
      <c r="B88" s="7" t="s">
        <v>460</v>
      </c>
      <c r="C88" s="7"/>
      <c r="D88" s="7">
        <v>200</v>
      </c>
      <c r="E88" s="7">
        <v>225</v>
      </c>
      <c r="F88" s="7">
        <v>200</v>
      </c>
      <c r="G88" s="7">
        <v>200</v>
      </c>
      <c r="H88" s="8">
        <f>SUM('PACC - SNCC.F.053'!$D88:$G88)</f>
        <v>825</v>
      </c>
      <c r="I88" s="9">
        <v>125</v>
      </c>
      <c r="J88" s="9">
        <f t="shared" si="3"/>
        <v>103125</v>
      </c>
      <c r="K88" s="9"/>
      <c r="L88" s="7"/>
      <c r="M88" s="7"/>
      <c r="N88" s="9"/>
      <c r="O88" s="7"/>
      <c r="T88" s="5" t="s">
        <v>103</v>
      </c>
      <c r="W88" s="13"/>
    </row>
    <row r="89" spans="1:23">
      <c r="A89" s="7" t="s">
        <v>189</v>
      </c>
      <c r="B89" s="7" t="s">
        <v>461</v>
      </c>
      <c r="C89" s="7"/>
      <c r="D89" s="7">
        <v>50</v>
      </c>
      <c r="E89" s="7">
        <v>75</v>
      </c>
      <c r="F89" s="7">
        <v>75</v>
      </c>
      <c r="G89" s="7">
        <v>50</v>
      </c>
      <c r="H89" s="8">
        <f>SUM('PACC - SNCC.F.053'!$D89:$G89)</f>
        <v>250</v>
      </c>
      <c r="I89" s="9">
        <v>125</v>
      </c>
      <c r="J89" s="9">
        <f t="shared" si="3"/>
        <v>31250</v>
      </c>
      <c r="K89" s="9"/>
      <c r="L89" s="7"/>
      <c r="M89" s="7"/>
      <c r="N89" s="9"/>
      <c r="O89" s="7"/>
      <c r="T89" s="5" t="s">
        <v>104</v>
      </c>
      <c r="W89" s="13"/>
    </row>
    <row r="90" spans="1:23">
      <c r="A90" s="7" t="s">
        <v>189</v>
      </c>
      <c r="B90" s="7" t="s">
        <v>462</v>
      </c>
      <c r="C90" s="7"/>
      <c r="D90" s="7">
        <v>200</v>
      </c>
      <c r="E90" s="7">
        <v>225</v>
      </c>
      <c r="F90" s="7">
        <v>200</v>
      </c>
      <c r="G90" s="7">
        <v>200</v>
      </c>
      <c r="H90" s="8">
        <f>SUM('PACC - SNCC.F.053'!$D90:$G90)</f>
        <v>825</v>
      </c>
      <c r="I90" s="9">
        <v>125</v>
      </c>
      <c r="J90" s="9">
        <f t="shared" si="3"/>
        <v>103125</v>
      </c>
      <c r="K90" s="9"/>
      <c r="L90" s="7"/>
      <c r="M90" s="7"/>
      <c r="N90" s="9"/>
      <c r="O90" s="7"/>
      <c r="T90" s="5" t="s">
        <v>105</v>
      </c>
      <c r="W90" s="13"/>
    </row>
    <row r="91" spans="1:23">
      <c r="A91" s="7" t="s">
        <v>189</v>
      </c>
      <c r="B91" s="7" t="s">
        <v>463</v>
      </c>
      <c r="C91" s="7"/>
      <c r="D91" s="7">
        <v>50</v>
      </c>
      <c r="E91" s="7">
        <v>75</v>
      </c>
      <c r="F91" s="7">
        <v>75</v>
      </c>
      <c r="G91" s="7">
        <v>50</v>
      </c>
      <c r="H91" s="8">
        <f>SUM('PACC - SNCC.F.053'!$D91:$G91)</f>
        <v>250</v>
      </c>
      <c r="I91" s="9">
        <v>250</v>
      </c>
      <c r="J91" s="9">
        <f t="shared" si="3"/>
        <v>62500</v>
      </c>
      <c r="K91" s="9"/>
      <c r="L91" s="7"/>
      <c r="M91" s="7"/>
      <c r="N91" s="9"/>
      <c r="O91" s="7"/>
      <c r="T91" s="5" t="s">
        <v>106</v>
      </c>
      <c r="W91" s="13"/>
    </row>
    <row r="92" spans="1:23">
      <c r="A92" s="7" t="s">
        <v>189</v>
      </c>
      <c r="B92" s="7" t="s">
        <v>464</v>
      </c>
      <c r="C92" s="7"/>
      <c r="D92" s="7">
        <v>200</v>
      </c>
      <c r="E92" s="7">
        <v>225</v>
      </c>
      <c r="F92" s="7">
        <v>200</v>
      </c>
      <c r="G92" s="7">
        <v>200</v>
      </c>
      <c r="H92" s="8">
        <f>SUM('PACC - SNCC.F.053'!$D92:$G92)</f>
        <v>825</v>
      </c>
      <c r="I92" s="9">
        <v>350</v>
      </c>
      <c r="J92" s="9">
        <f t="shared" si="3"/>
        <v>288750</v>
      </c>
      <c r="K92" s="9"/>
      <c r="L92" s="7"/>
      <c r="M92" s="7"/>
      <c r="N92" s="9"/>
      <c r="O92" s="7"/>
      <c r="T92" s="5" t="s">
        <v>107</v>
      </c>
      <c r="W92" s="13"/>
    </row>
    <row r="93" spans="1:23">
      <c r="A93" s="7" t="s">
        <v>189</v>
      </c>
      <c r="B93" s="7" t="s">
        <v>465</v>
      </c>
      <c r="C93" s="7"/>
      <c r="D93" s="7">
        <v>50</v>
      </c>
      <c r="E93" s="7">
        <v>75</v>
      </c>
      <c r="F93" s="7">
        <v>75</v>
      </c>
      <c r="G93" s="7">
        <v>50</v>
      </c>
      <c r="H93" s="8">
        <f>SUM('PACC - SNCC.F.053'!$D93:$G93)</f>
        <v>250</v>
      </c>
      <c r="I93" s="9">
        <v>125</v>
      </c>
      <c r="J93" s="9">
        <f t="shared" si="3"/>
        <v>31250</v>
      </c>
      <c r="K93" s="9"/>
      <c r="L93" s="7"/>
      <c r="M93" s="7"/>
      <c r="N93" s="9"/>
      <c r="O93" s="7"/>
      <c r="T93" s="5" t="s">
        <v>108</v>
      </c>
      <c r="W93" s="13"/>
    </row>
    <row r="94" spans="1:23">
      <c r="A94" s="7" t="s">
        <v>189</v>
      </c>
      <c r="B94" s="7" t="s">
        <v>466</v>
      </c>
      <c r="C94" s="7"/>
      <c r="D94" s="7">
        <v>200</v>
      </c>
      <c r="E94" s="7">
        <v>225</v>
      </c>
      <c r="F94" s="7">
        <v>200</v>
      </c>
      <c r="G94" s="7">
        <v>200</v>
      </c>
      <c r="H94" s="8">
        <f>SUM('PACC - SNCC.F.053'!$D94:$G94)</f>
        <v>825</v>
      </c>
      <c r="I94" s="9">
        <v>15</v>
      </c>
      <c r="J94" s="9">
        <f t="shared" si="3"/>
        <v>12375</v>
      </c>
      <c r="K94" s="9"/>
      <c r="L94" s="7"/>
      <c r="M94" s="7"/>
      <c r="N94" s="9"/>
      <c r="O94" s="7"/>
      <c r="T94" s="5" t="s">
        <v>109</v>
      </c>
      <c r="W94" s="13"/>
    </row>
    <row r="95" spans="1:23">
      <c r="A95" s="7" t="s">
        <v>189</v>
      </c>
      <c r="B95" s="7" t="s">
        <v>467</v>
      </c>
      <c r="C95" s="7"/>
      <c r="D95" s="7">
        <v>50</v>
      </c>
      <c r="E95" s="7">
        <v>75</v>
      </c>
      <c r="F95" s="7">
        <v>75</v>
      </c>
      <c r="G95" s="7">
        <v>50</v>
      </c>
      <c r="H95" s="8">
        <f>SUM('PACC - SNCC.F.053'!$D95:$G95)</f>
        <v>250</v>
      </c>
      <c r="I95" s="9">
        <v>10</v>
      </c>
      <c r="J95" s="9">
        <f t="shared" si="3"/>
        <v>2500</v>
      </c>
      <c r="K95" s="9"/>
      <c r="L95" s="7"/>
      <c r="M95" s="7"/>
      <c r="N95" s="9"/>
      <c r="O95" s="7"/>
      <c r="T95" s="5" t="s">
        <v>110</v>
      </c>
      <c r="W95" s="13"/>
    </row>
    <row r="96" spans="1:23">
      <c r="A96" s="7" t="s">
        <v>189</v>
      </c>
      <c r="B96" s="7" t="s">
        <v>468</v>
      </c>
      <c r="C96" s="7"/>
      <c r="D96" s="7">
        <v>200</v>
      </c>
      <c r="E96" s="7">
        <v>225</v>
      </c>
      <c r="F96" s="7">
        <v>200</v>
      </c>
      <c r="G96" s="7">
        <v>200</v>
      </c>
      <c r="H96" s="8">
        <f>SUM('PACC - SNCC.F.053'!$D96:$G96)</f>
        <v>825</v>
      </c>
      <c r="I96" s="9">
        <v>125</v>
      </c>
      <c r="J96" s="9">
        <f t="shared" si="3"/>
        <v>103125</v>
      </c>
      <c r="K96" s="9"/>
      <c r="L96" s="7"/>
      <c r="M96" s="7"/>
      <c r="N96" s="9"/>
      <c r="O96" s="7"/>
      <c r="T96" s="5" t="s">
        <v>111</v>
      </c>
      <c r="W96" s="13"/>
    </row>
    <row r="97" spans="1:23">
      <c r="A97" s="7" t="s">
        <v>189</v>
      </c>
      <c r="B97" s="7" t="s">
        <v>469</v>
      </c>
      <c r="C97" s="7"/>
      <c r="D97" s="7">
        <v>50</v>
      </c>
      <c r="E97" s="7">
        <v>75</v>
      </c>
      <c r="F97" s="7">
        <v>75</v>
      </c>
      <c r="G97" s="7">
        <v>50</v>
      </c>
      <c r="H97" s="8">
        <f>SUM('PACC - SNCC.F.053'!$D97:$G97)</f>
        <v>250</v>
      </c>
      <c r="I97" s="9">
        <v>275</v>
      </c>
      <c r="J97" s="9">
        <f t="shared" si="3"/>
        <v>68750</v>
      </c>
      <c r="K97" s="9"/>
      <c r="L97" s="7"/>
      <c r="M97" s="7"/>
      <c r="N97" s="9"/>
      <c r="O97" s="7"/>
      <c r="T97" s="5" t="s">
        <v>112</v>
      </c>
      <c r="W97" s="13"/>
    </row>
    <row r="98" spans="1:23">
      <c r="A98" s="7" t="s">
        <v>189</v>
      </c>
      <c r="B98" s="7" t="s">
        <v>470</v>
      </c>
      <c r="C98" s="7"/>
      <c r="D98" s="7">
        <v>200</v>
      </c>
      <c r="E98" s="7">
        <v>225</v>
      </c>
      <c r="F98" s="7">
        <v>200</v>
      </c>
      <c r="G98" s="7">
        <v>200</v>
      </c>
      <c r="H98" s="8">
        <f>SUM('PACC - SNCC.F.053'!$D98:$G98)</f>
        <v>825</v>
      </c>
      <c r="I98" s="9">
        <v>350</v>
      </c>
      <c r="J98" s="9">
        <f t="shared" si="3"/>
        <v>288750</v>
      </c>
      <c r="K98" s="9"/>
      <c r="L98" s="7"/>
      <c r="M98" s="7"/>
      <c r="N98" s="9"/>
      <c r="O98" s="7"/>
      <c r="T98" s="5" t="s">
        <v>113</v>
      </c>
      <c r="W98" s="13"/>
    </row>
    <row r="99" spans="1:23">
      <c r="A99" s="7" t="s">
        <v>189</v>
      </c>
      <c r="B99" s="7" t="s">
        <v>471</v>
      </c>
      <c r="C99" s="7"/>
      <c r="D99" s="7">
        <v>50</v>
      </c>
      <c r="E99" s="7">
        <v>75</v>
      </c>
      <c r="F99" s="7">
        <v>75</v>
      </c>
      <c r="G99" s="7">
        <v>50</v>
      </c>
      <c r="H99" s="8">
        <f>SUM('PACC - SNCC.F.053'!$D99:$G99)</f>
        <v>250</v>
      </c>
      <c r="I99" s="9">
        <v>175</v>
      </c>
      <c r="J99" s="9">
        <f t="shared" si="3"/>
        <v>43750</v>
      </c>
      <c r="K99" s="9"/>
      <c r="L99" s="7"/>
      <c r="M99" s="7"/>
      <c r="N99" s="9"/>
      <c r="O99" s="7"/>
      <c r="T99" s="5" t="s">
        <v>114</v>
      </c>
      <c r="W99" s="13"/>
    </row>
    <row r="100" spans="1:23">
      <c r="A100" s="7" t="s">
        <v>189</v>
      </c>
      <c r="B100" s="7" t="s">
        <v>472</v>
      </c>
      <c r="C100" s="7"/>
      <c r="D100" s="7">
        <v>200</v>
      </c>
      <c r="E100" s="7">
        <v>225</v>
      </c>
      <c r="F100" s="7">
        <v>200</v>
      </c>
      <c r="G100" s="7">
        <v>200</v>
      </c>
      <c r="H100" s="8">
        <f>SUM('PACC - SNCC.F.053'!$D100:$G100)</f>
        <v>825</v>
      </c>
      <c r="I100" s="9">
        <v>4500</v>
      </c>
      <c r="J100" s="9">
        <f t="shared" si="3"/>
        <v>3712500</v>
      </c>
      <c r="K100" s="9"/>
      <c r="L100" s="7"/>
      <c r="M100" s="7"/>
      <c r="N100" s="9"/>
      <c r="O100" s="7"/>
      <c r="T100" s="5" t="s">
        <v>115</v>
      </c>
      <c r="W100" s="13"/>
    </row>
    <row r="101" spans="1:23">
      <c r="A101" s="7" t="s">
        <v>189</v>
      </c>
      <c r="B101" s="7" t="s">
        <v>473</v>
      </c>
      <c r="C101" s="7"/>
      <c r="D101" s="7">
        <v>50</v>
      </c>
      <c r="E101" s="7">
        <v>75</v>
      </c>
      <c r="F101" s="7">
        <v>75</v>
      </c>
      <c r="G101" s="7">
        <v>50</v>
      </c>
      <c r="H101" s="8">
        <f>SUM('PACC - SNCC.F.053'!$D101:$G101)</f>
        <v>250</v>
      </c>
      <c r="I101" s="9">
        <v>6500</v>
      </c>
      <c r="J101" s="9">
        <f t="shared" si="3"/>
        <v>1625000</v>
      </c>
      <c r="K101" s="9"/>
      <c r="L101" s="7"/>
      <c r="M101" s="7"/>
      <c r="N101" s="9"/>
      <c r="O101" s="7"/>
      <c r="T101" s="5" t="s">
        <v>116</v>
      </c>
      <c r="W101" s="13"/>
    </row>
    <row r="102" spans="1:23">
      <c r="A102" s="7" t="s">
        <v>189</v>
      </c>
      <c r="B102" s="7" t="s">
        <v>474</v>
      </c>
      <c r="C102" s="7"/>
      <c r="D102" s="7">
        <v>200</v>
      </c>
      <c r="E102" s="7">
        <v>225</v>
      </c>
      <c r="F102" s="7">
        <v>200</v>
      </c>
      <c r="G102" s="7">
        <v>200</v>
      </c>
      <c r="H102" s="8">
        <f>SUM('PACC - SNCC.F.053'!$D102:$G102)</f>
        <v>825</v>
      </c>
      <c r="I102" s="9">
        <v>3200</v>
      </c>
      <c r="J102" s="9">
        <f t="shared" si="3"/>
        <v>2640000</v>
      </c>
      <c r="K102" s="9"/>
      <c r="L102" s="7"/>
      <c r="M102" s="7"/>
      <c r="N102" s="9"/>
      <c r="O102" s="7"/>
      <c r="T102" s="5" t="s">
        <v>117</v>
      </c>
      <c r="W102" s="13"/>
    </row>
    <row r="103" spans="1:23">
      <c r="A103" s="7" t="s">
        <v>189</v>
      </c>
      <c r="B103" s="7" t="s">
        <v>475</v>
      </c>
      <c r="C103" s="7"/>
      <c r="D103" s="7">
        <v>50</v>
      </c>
      <c r="E103" s="7">
        <v>75</v>
      </c>
      <c r="F103" s="7">
        <v>75</v>
      </c>
      <c r="G103" s="7">
        <v>50</v>
      </c>
      <c r="H103" s="8">
        <f>SUM('PACC - SNCC.F.053'!$D103:$G103)</f>
        <v>250</v>
      </c>
      <c r="I103" s="9">
        <v>250</v>
      </c>
      <c r="J103" s="9">
        <f t="shared" si="3"/>
        <v>62500</v>
      </c>
      <c r="K103" s="9"/>
      <c r="L103" s="7"/>
      <c r="M103" s="7"/>
      <c r="N103" s="9"/>
      <c r="O103" s="7"/>
      <c r="T103" s="5" t="s">
        <v>118</v>
      </c>
      <c r="W103" s="13"/>
    </row>
    <row r="104" spans="1:23">
      <c r="A104" s="7" t="s">
        <v>189</v>
      </c>
      <c r="B104" s="7" t="s">
        <v>476</v>
      </c>
      <c r="C104" s="7"/>
      <c r="D104" s="7">
        <v>200</v>
      </c>
      <c r="E104" s="7">
        <v>225</v>
      </c>
      <c r="F104" s="7">
        <v>200</v>
      </c>
      <c r="G104" s="7">
        <v>200</v>
      </c>
      <c r="H104" s="8">
        <f>SUM('PACC - SNCC.F.053'!$D104:$G104)</f>
        <v>825</v>
      </c>
      <c r="I104" s="9">
        <v>3600</v>
      </c>
      <c r="J104" s="9">
        <f t="shared" si="3"/>
        <v>2970000</v>
      </c>
      <c r="K104" s="9"/>
      <c r="L104" s="7"/>
      <c r="M104" s="7"/>
      <c r="N104" s="9"/>
      <c r="O104" s="7"/>
      <c r="T104" s="5" t="s">
        <v>119</v>
      </c>
      <c r="W104" s="13"/>
    </row>
    <row r="105" spans="1:23">
      <c r="A105" s="7" t="s">
        <v>189</v>
      </c>
      <c r="B105" s="7" t="s">
        <v>477</v>
      </c>
      <c r="C105" s="7"/>
      <c r="D105" s="7">
        <v>50</v>
      </c>
      <c r="E105" s="7">
        <v>75</v>
      </c>
      <c r="F105" s="7">
        <v>75</v>
      </c>
      <c r="G105" s="7">
        <v>50</v>
      </c>
      <c r="H105" s="8">
        <f>SUM('PACC - SNCC.F.053'!$D105:$G105)</f>
        <v>250</v>
      </c>
      <c r="I105" s="9">
        <v>3500</v>
      </c>
      <c r="J105" s="9">
        <f t="shared" si="3"/>
        <v>875000</v>
      </c>
      <c r="K105" s="9"/>
      <c r="L105" s="7"/>
      <c r="M105" s="7"/>
      <c r="N105" s="9"/>
      <c r="O105" s="7"/>
      <c r="T105" s="5" t="s">
        <v>120</v>
      </c>
      <c r="W105" s="13"/>
    </row>
    <row r="106" spans="1:23">
      <c r="A106" s="7" t="s">
        <v>189</v>
      </c>
      <c r="B106" s="7" t="s">
        <v>478</v>
      </c>
      <c r="C106" s="7"/>
      <c r="D106" s="7">
        <v>200</v>
      </c>
      <c r="E106" s="7">
        <v>225</v>
      </c>
      <c r="F106" s="7">
        <v>200</v>
      </c>
      <c r="G106" s="7">
        <v>200</v>
      </c>
      <c r="H106" s="8">
        <f>SUM('PACC - SNCC.F.053'!$D106:$G106)</f>
        <v>825</v>
      </c>
      <c r="I106" s="9">
        <v>7500</v>
      </c>
      <c r="J106" s="9">
        <f t="shared" si="3"/>
        <v>6187500</v>
      </c>
      <c r="K106" s="9"/>
      <c r="L106" s="7"/>
      <c r="M106" s="7"/>
      <c r="N106" s="9"/>
      <c r="O106" s="7"/>
      <c r="T106" s="5" t="s">
        <v>121</v>
      </c>
      <c r="W106" s="13"/>
    </row>
    <row r="107" spans="1:23">
      <c r="A107" s="7"/>
      <c r="B107" s="7"/>
      <c r="C107" s="7"/>
      <c r="D107" s="7"/>
      <c r="E107" s="7"/>
      <c r="F107" s="7"/>
      <c r="G107" s="7"/>
      <c r="H107" s="8">
        <f>SUM('PACC - SNCC.F.053'!$D107:$G107)</f>
        <v>0</v>
      </c>
      <c r="I107" s="9"/>
      <c r="J107" s="9">
        <f t="shared" ref="J107:J138" si="4">+H107*I107</f>
        <v>0</v>
      </c>
      <c r="K107" s="9">
        <f t="shared" ref="K107:K138" si="5">SUM(J107:J111)</f>
        <v>0</v>
      </c>
      <c r="L107" s="7"/>
      <c r="M107" s="7"/>
      <c r="N107" s="9"/>
      <c r="O107" s="7"/>
      <c r="T107" s="5" t="s">
        <v>122</v>
      </c>
    </row>
    <row r="108" spans="1:23">
      <c r="A108" s="7"/>
      <c r="B108" s="7"/>
      <c r="C108" s="7"/>
      <c r="D108" s="7"/>
      <c r="E108" s="7"/>
      <c r="F108" s="7"/>
      <c r="G108" s="7"/>
      <c r="H108" s="8">
        <f>SUM('PACC - SNCC.F.053'!$D108:$G108)</f>
        <v>0</v>
      </c>
      <c r="I108" s="9"/>
      <c r="J108" s="9">
        <f t="shared" si="4"/>
        <v>0</v>
      </c>
      <c r="K108" s="9">
        <f t="shared" si="5"/>
        <v>0</v>
      </c>
      <c r="L108" s="7"/>
      <c r="M108" s="7"/>
      <c r="N108" s="9"/>
      <c r="O108" s="7"/>
      <c r="T108" s="5" t="s">
        <v>123</v>
      </c>
    </row>
    <row r="109" spans="1:23">
      <c r="A109" s="7"/>
      <c r="B109" s="7"/>
      <c r="C109" s="7"/>
      <c r="D109" s="7"/>
      <c r="E109" s="7"/>
      <c r="F109" s="7"/>
      <c r="G109" s="7"/>
      <c r="H109" s="8">
        <f>SUM('PACC - SNCC.F.053'!$D109:$G109)</f>
        <v>0</v>
      </c>
      <c r="I109" s="9"/>
      <c r="J109" s="9">
        <f t="shared" si="4"/>
        <v>0</v>
      </c>
      <c r="K109" s="9">
        <f t="shared" si="5"/>
        <v>0</v>
      </c>
      <c r="L109" s="7"/>
      <c r="M109" s="7"/>
      <c r="N109" s="9"/>
      <c r="O109" s="7"/>
      <c r="T109" s="5" t="s">
        <v>124</v>
      </c>
    </row>
    <row r="110" spans="1:23">
      <c r="A110" s="7"/>
      <c r="B110" s="7"/>
      <c r="C110" s="7"/>
      <c r="D110" s="7"/>
      <c r="E110" s="7"/>
      <c r="F110" s="7"/>
      <c r="G110" s="7"/>
      <c r="H110" s="8">
        <f>SUM('PACC - SNCC.F.053'!$D110:$G110)</f>
        <v>0</v>
      </c>
      <c r="I110" s="9"/>
      <c r="J110" s="9">
        <f t="shared" si="4"/>
        <v>0</v>
      </c>
      <c r="K110" s="9">
        <f t="shared" si="5"/>
        <v>0</v>
      </c>
      <c r="L110" s="7"/>
      <c r="M110" s="7"/>
      <c r="N110" s="9"/>
      <c r="O110" s="7"/>
      <c r="T110" s="5" t="s">
        <v>125</v>
      </c>
    </row>
    <row r="111" spans="1:23">
      <c r="A111" s="7"/>
      <c r="B111" s="7"/>
      <c r="C111" s="7"/>
      <c r="D111" s="7"/>
      <c r="E111" s="7"/>
      <c r="F111" s="7"/>
      <c r="G111" s="7"/>
      <c r="H111" s="8">
        <f>SUM('PACC - SNCC.F.053'!$D111:$G111)</f>
        <v>0</v>
      </c>
      <c r="I111" s="9"/>
      <c r="J111" s="9">
        <f t="shared" si="4"/>
        <v>0</v>
      </c>
      <c r="K111" s="9">
        <f t="shared" si="5"/>
        <v>0</v>
      </c>
      <c r="L111" s="7"/>
      <c r="M111" s="7"/>
      <c r="N111" s="9"/>
      <c r="O111" s="7"/>
      <c r="T111" s="5" t="s">
        <v>126</v>
      </c>
    </row>
    <row r="112" spans="1:23">
      <c r="A112" s="7"/>
      <c r="B112" s="7"/>
      <c r="C112" s="7"/>
      <c r="D112" s="7"/>
      <c r="E112" s="7"/>
      <c r="F112" s="7"/>
      <c r="G112" s="7"/>
      <c r="H112" s="8">
        <f>SUM('PACC - SNCC.F.053'!$D112:$G112)</f>
        <v>0</v>
      </c>
      <c r="I112" s="9"/>
      <c r="J112" s="9">
        <f t="shared" si="4"/>
        <v>0</v>
      </c>
      <c r="K112" s="9">
        <f t="shared" si="5"/>
        <v>0</v>
      </c>
      <c r="L112" s="7"/>
      <c r="M112" s="7"/>
      <c r="N112" s="9"/>
      <c r="O112" s="7"/>
      <c r="T112" s="5" t="s">
        <v>127</v>
      </c>
    </row>
    <row r="113" spans="1:20">
      <c r="A113" s="7"/>
      <c r="B113" s="7"/>
      <c r="C113" s="7"/>
      <c r="D113" s="7"/>
      <c r="E113" s="7"/>
      <c r="F113" s="7"/>
      <c r="G113" s="7"/>
      <c r="H113" s="8">
        <f>SUM('PACC - SNCC.F.053'!$D113:$G113)</f>
        <v>0</v>
      </c>
      <c r="I113" s="9"/>
      <c r="J113" s="9">
        <f t="shared" si="4"/>
        <v>0</v>
      </c>
      <c r="K113" s="9">
        <f t="shared" si="5"/>
        <v>0</v>
      </c>
      <c r="L113" s="7"/>
      <c r="M113" s="7"/>
      <c r="N113" s="9"/>
      <c r="O113" s="7"/>
      <c r="T113" s="5" t="s">
        <v>128</v>
      </c>
    </row>
    <row r="114" spans="1:20">
      <c r="A114" s="7"/>
      <c r="B114" s="7"/>
      <c r="C114" s="7"/>
      <c r="D114" s="7"/>
      <c r="E114" s="7"/>
      <c r="F114" s="7"/>
      <c r="G114" s="7"/>
      <c r="H114" s="8">
        <f>SUM('PACC - SNCC.F.053'!$D114:$G114)</f>
        <v>0</v>
      </c>
      <c r="I114" s="9"/>
      <c r="J114" s="9">
        <f t="shared" si="4"/>
        <v>0</v>
      </c>
      <c r="K114" s="9">
        <f t="shared" si="5"/>
        <v>0</v>
      </c>
      <c r="L114" s="7"/>
      <c r="M114" s="7"/>
      <c r="N114" s="9"/>
      <c r="O114" s="7"/>
      <c r="T114" s="5" t="s">
        <v>129</v>
      </c>
    </row>
    <row r="115" spans="1:20">
      <c r="A115" s="7"/>
      <c r="B115" s="7"/>
      <c r="C115" s="7"/>
      <c r="D115" s="7"/>
      <c r="E115" s="7"/>
      <c r="F115" s="7"/>
      <c r="G115" s="7"/>
      <c r="H115" s="8">
        <f>SUM('PACC - SNCC.F.053'!$D115:$G115)</f>
        <v>0</v>
      </c>
      <c r="I115" s="9"/>
      <c r="J115" s="9">
        <f t="shared" si="4"/>
        <v>0</v>
      </c>
      <c r="K115" s="9">
        <f t="shared" si="5"/>
        <v>0</v>
      </c>
      <c r="L115" s="7"/>
      <c r="M115" s="7"/>
      <c r="N115" s="9"/>
      <c r="O115" s="7"/>
      <c r="T115" s="5" t="s">
        <v>130</v>
      </c>
    </row>
    <row r="116" spans="1:20">
      <c r="A116" s="7"/>
      <c r="B116" s="7"/>
      <c r="C116" s="7"/>
      <c r="D116" s="7"/>
      <c r="E116" s="7"/>
      <c r="F116" s="7"/>
      <c r="G116" s="7"/>
      <c r="H116" s="8">
        <f>SUM('PACC - SNCC.F.053'!$D116:$G116)</f>
        <v>0</v>
      </c>
      <c r="I116" s="9"/>
      <c r="J116" s="9">
        <f t="shared" si="4"/>
        <v>0</v>
      </c>
      <c r="K116" s="9">
        <f t="shared" si="5"/>
        <v>0</v>
      </c>
      <c r="L116" s="7"/>
      <c r="M116" s="7"/>
      <c r="N116" s="9"/>
      <c r="O116" s="7"/>
      <c r="T116" s="5" t="s">
        <v>131</v>
      </c>
    </row>
    <row r="117" spans="1:20">
      <c r="A117" s="7"/>
      <c r="B117" s="7"/>
      <c r="C117" s="7"/>
      <c r="D117" s="7"/>
      <c r="E117" s="7"/>
      <c r="F117" s="7"/>
      <c r="G117" s="7"/>
      <c r="H117" s="8">
        <f>SUM('PACC - SNCC.F.053'!$D117:$G117)</f>
        <v>0</v>
      </c>
      <c r="I117" s="9"/>
      <c r="J117" s="9">
        <f t="shared" si="4"/>
        <v>0</v>
      </c>
      <c r="K117" s="9">
        <f t="shared" si="5"/>
        <v>0</v>
      </c>
      <c r="L117" s="7"/>
      <c r="M117" s="7"/>
      <c r="N117" s="9"/>
      <c r="O117" s="7"/>
      <c r="T117" s="5" t="s">
        <v>132</v>
      </c>
    </row>
    <row r="118" spans="1:20">
      <c r="A118" s="7"/>
      <c r="B118" s="7"/>
      <c r="C118" s="7"/>
      <c r="D118" s="7"/>
      <c r="E118" s="7"/>
      <c r="F118" s="7"/>
      <c r="G118" s="7"/>
      <c r="H118" s="8">
        <f>SUM('PACC - SNCC.F.053'!$D118:$G118)</f>
        <v>0</v>
      </c>
      <c r="I118" s="9"/>
      <c r="J118" s="9">
        <f t="shared" si="4"/>
        <v>0</v>
      </c>
      <c r="K118" s="9">
        <f t="shared" si="5"/>
        <v>0</v>
      </c>
      <c r="L118" s="7"/>
      <c r="M118" s="7"/>
      <c r="N118" s="9"/>
      <c r="O118" s="7"/>
      <c r="T118" s="5" t="s">
        <v>133</v>
      </c>
    </row>
    <row r="119" spans="1:20">
      <c r="A119" s="7"/>
      <c r="B119" s="7"/>
      <c r="C119" s="7"/>
      <c r="D119" s="7"/>
      <c r="E119" s="7"/>
      <c r="F119" s="7"/>
      <c r="G119" s="7"/>
      <c r="H119" s="8">
        <f>SUM('PACC - SNCC.F.053'!$D119:$G119)</f>
        <v>0</v>
      </c>
      <c r="I119" s="9"/>
      <c r="J119" s="9">
        <f t="shared" si="4"/>
        <v>0</v>
      </c>
      <c r="K119" s="9">
        <f t="shared" si="5"/>
        <v>0</v>
      </c>
      <c r="L119" s="7"/>
      <c r="M119" s="7"/>
      <c r="N119" s="9"/>
      <c r="O119" s="7"/>
      <c r="T119" s="5" t="s">
        <v>134</v>
      </c>
    </row>
    <row r="120" spans="1:20">
      <c r="A120" s="7"/>
      <c r="B120" s="7"/>
      <c r="C120" s="7"/>
      <c r="D120" s="7"/>
      <c r="E120" s="7"/>
      <c r="F120" s="7"/>
      <c r="G120" s="7"/>
      <c r="H120" s="8">
        <f>SUM('PACC - SNCC.F.053'!$D120:$G120)</f>
        <v>0</v>
      </c>
      <c r="I120" s="9"/>
      <c r="J120" s="9">
        <f t="shared" si="4"/>
        <v>0</v>
      </c>
      <c r="K120" s="9">
        <f t="shared" si="5"/>
        <v>0</v>
      </c>
      <c r="L120" s="7"/>
      <c r="M120" s="7"/>
      <c r="N120" s="9"/>
      <c r="O120" s="7"/>
      <c r="T120" s="5" t="s">
        <v>135</v>
      </c>
    </row>
    <row r="121" spans="1:20">
      <c r="A121" s="7"/>
      <c r="B121" s="7"/>
      <c r="C121" s="7"/>
      <c r="D121" s="7"/>
      <c r="E121" s="7"/>
      <c r="F121" s="7"/>
      <c r="G121" s="7"/>
      <c r="H121" s="8">
        <f>SUM('PACC - SNCC.F.053'!$D121:$G121)</f>
        <v>0</v>
      </c>
      <c r="I121" s="9"/>
      <c r="J121" s="9">
        <f t="shared" si="4"/>
        <v>0</v>
      </c>
      <c r="K121" s="9">
        <f t="shared" si="5"/>
        <v>0</v>
      </c>
      <c r="L121" s="7"/>
      <c r="M121" s="7"/>
      <c r="N121" s="9"/>
      <c r="O121" s="7"/>
      <c r="T121" s="5" t="s">
        <v>136</v>
      </c>
    </row>
    <row r="122" spans="1:20">
      <c r="A122" s="7"/>
      <c r="B122" s="7"/>
      <c r="C122" s="7"/>
      <c r="D122" s="7"/>
      <c r="E122" s="7"/>
      <c r="F122" s="7"/>
      <c r="G122" s="7"/>
      <c r="H122" s="8">
        <f>SUM('PACC - SNCC.F.053'!$D122:$G122)</f>
        <v>0</v>
      </c>
      <c r="I122" s="9"/>
      <c r="J122" s="9">
        <f t="shared" si="4"/>
        <v>0</v>
      </c>
      <c r="K122" s="9">
        <f t="shared" si="5"/>
        <v>0</v>
      </c>
      <c r="L122" s="7"/>
      <c r="M122" s="7"/>
      <c r="N122" s="9"/>
      <c r="O122" s="7"/>
      <c r="T122" s="5" t="s">
        <v>137</v>
      </c>
    </row>
    <row r="123" spans="1:20">
      <c r="A123" s="7"/>
      <c r="B123" s="7"/>
      <c r="C123" s="7"/>
      <c r="D123" s="7"/>
      <c r="E123" s="7"/>
      <c r="F123" s="7"/>
      <c r="G123" s="7"/>
      <c r="H123" s="8">
        <f>SUM('PACC - SNCC.F.053'!$D123:$G123)</f>
        <v>0</v>
      </c>
      <c r="I123" s="9"/>
      <c r="J123" s="9">
        <f t="shared" si="4"/>
        <v>0</v>
      </c>
      <c r="K123" s="9">
        <f t="shared" si="5"/>
        <v>0</v>
      </c>
      <c r="L123" s="7"/>
      <c r="M123" s="7"/>
      <c r="N123" s="9"/>
      <c r="O123" s="7"/>
      <c r="T123" s="5" t="s">
        <v>138</v>
      </c>
    </row>
    <row r="124" spans="1:20">
      <c r="A124" s="7"/>
      <c r="B124" s="7"/>
      <c r="C124" s="7"/>
      <c r="D124" s="7"/>
      <c r="E124" s="7"/>
      <c r="F124" s="7"/>
      <c r="G124" s="7"/>
      <c r="H124" s="8">
        <f>SUM('PACC - SNCC.F.053'!$D124:$G124)</f>
        <v>0</v>
      </c>
      <c r="I124" s="9"/>
      <c r="J124" s="9">
        <f t="shared" si="4"/>
        <v>0</v>
      </c>
      <c r="K124" s="9">
        <f t="shared" si="5"/>
        <v>0</v>
      </c>
      <c r="L124" s="7"/>
      <c r="M124" s="7"/>
      <c r="N124" s="9"/>
      <c r="O124" s="7"/>
      <c r="T124" s="5" t="s">
        <v>139</v>
      </c>
    </row>
    <row r="125" spans="1:20">
      <c r="A125" s="7"/>
      <c r="B125" s="7"/>
      <c r="C125" s="7"/>
      <c r="D125" s="7"/>
      <c r="E125" s="7"/>
      <c r="F125" s="7"/>
      <c r="G125" s="7"/>
      <c r="H125" s="8">
        <f>SUM('PACC - SNCC.F.053'!$D125:$G125)</f>
        <v>0</v>
      </c>
      <c r="I125" s="9"/>
      <c r="J125" s="9">
        <f t="shared" si="4"/>
        <v>0</v>
      </c>
      <c r="K125" s="9">
        <f t="shared" si="5"/>
        <v>0</v>
      </c>
      <c r="L125" s="7"/>
      <c r="M125" s="7"/>
      <c r="N125" s="9"/>
      <c r="O125" s="7"/>
      <c r="T125" s="5" t="s">
        <v>140</v>
      </c>
    </row>
    <row r="126" spans="1:20">
      <c r="A126" s="7"/>
      <c r="B126" s="7"/>
      <c r="C126" s="7"/>
      <c r="D126" s="7"/>
      <c r="E126" s="7"/>
      <c r="F126" s="7"/>
      <c r="G126" s="7"/>
      <c r="H126" s="8">
        <f>SUM('PACC - SNCC.F.053'!$D126:$G126)</f>
        <v>0</v>
      </c>
      <c r="I126" s="9"/>
      <c r="J126" s="9">
        <f t="shared" si="4"/>
        <v>0</v>
      </c>
      <c r="K126" s="9">
        <f t="shared" si="5"/>
        <v>0</v>
      </c>
      <c r="L126" s="7"/>
      <c r="M126" s="7"/>
      <c r="N126" s="9"/>
      <c r="O126" s="7"/>
      <c r="T126" s="5" t="s">
        <v>141</v>
      </c>
    </row>
    <row r="127" spans="1:20">
      <c r="A127" s="7"/>
      <c r="B127" s="7"/>
      <c r="C127" s="7"/>
      <c r="D127" s="7"/>
      <c r="E127" s="7"/>
      <c r="F127" s="7"/>
      <c r="G127" s="7"/>
      <c r="H127" s="8">
        <f>SUM('PACC - SNCC.F.053'!$D127:$G127)</f>
        <v>0</v>
      </c>
      <c r="I127" s="9"/>
      <c r="J127" s="9">
        <f t="shared" si="4"/>
        <v>0</v>
      </c>
      <c r="K127" s="9">
        <f t="shared" si="5"/>
        <v>0</v>
      </c>
      <c r="L127" s="7"/>
      <c r="M127" s="7"/>
      <c r="N127" s="9"/>
      <c r="O127" s="7"/>
      <c r="T127" s="5" t="s">
        <v>142</v>
      </c>
    </row>
    <row r="128" spans="1:20">
      <c r="A128" s="7"/>
      <c r="B128" s="7"/>
      <c r="C128" s="7"/>
      <c r="D128" s="7"/>
      <c r="E128" s="7"/>
      <c r="F128" s="7"/>
      <c r="G128" s="7"/>
      <c r="H128" s="8">
        <f>SUM('PACC - SNCC.F.053'!$D128:$G128)</f>
        <v>0</v>
      </c>
      <c r="I128" s="9"/>
      <c r="J128" s="9">
        <f t="shared" si="4"/>
        <v>0</v>
      </c>
      <c r="K128" s="9">
        <f t="shared" si="5"/>
        <v>0</v>
      </c>
      <c r="L128" s="7"/>
      <c r="M128" s="7"/>
      <c r="N128" s="9"/>
      <c r="O128" s="7"/>
      <c r="T128" s="5" t="s">
        <v>143</v>
      </c>
    </row>
    <row r="129" spans="1:20">
      <c r="A129" s="7"/>
      <c r="B129" s="7"/>
      <c r="C129" s="7"/>
      <c r="D129" s="7"/>
      <c r="E129" s="7"/>
      <c r="F129" s="7"/>
      <c r="G129" s="7"/>
      <c r="H129" s="8">
        <f>SUM('PACC - SNCC.F.053'!$D129:$G129)</f>
        <v>0</v>
      </c>
      <c r="I129" s="9"/>
      <c r="J129" s="9">
        <f t="shared" si="4"/>
        <v>0</v>
      </c>
      <c r="K129" s="9">
        <f t="shared" si="5"/>
        <v>0</v>
      </c>
      <c r="L129" s="7"/>
      <c r="M129" s="7"/>
      <c r="N129" s="9"/>
      <c r="O129" s="7"/>
      <c r="T129" s="5" t="s">
        <v>144</v>
      </c>
    </row>
    <row r="130" spans="1:20">
      <c r="A130" s="7"/>
      <c r="B130" s="7"/>
      <c r="C130" s="7"/>
      <c r="D130" s="7"/>
      <c r="E130" s="7"/>
      <c r="F130" s="7"/>
      <c r="G130" s="7"/>
      <c r="H130" s="8">
        <f>SUM('PACC - SNCC.F.053'!$D130:$G130)</f>
        <v>0</v>
      </c>
      <c r="I130" s="9"/>
      <c r="J130" s="9">
        <f t="shared" si="4"/>
        <v>0</v>
      </c>
      <c r="K130" s="9">
        <f t="shared" si="5"/>
        <v>0</v>
      </c>
      <c r="L130" s="7"/>
      <c r="M130" s="7"/>
      <c r="N130" s="9"/>
      <c r="O130" s="7"/>
      <c r="T130" s="5" t="s">
        <v>145</v>
      </c>
    </row>
    <row r="131" spans="1:20">
      <c r="A131" s="7"/>
      <c r="B131" s="7"/>
      <c r="C131" s="7"/>
      <c r="D131" s="7"/>
      <c r="E131" s="7"/>
      <c r="F131" s="7"/>
      <c r="G131" s="7"/>
      <c r="H131" s="8">
        <f>SUM('PACC - SNCC.F.053'!$D131:$G131)</f>
        <v>0</v>
      </c>
      <c r="I131" s="9"/>
      <c r="J131" s="9">
        <f t="shared" si="4"/>
        <v>0</v>
      </c>
      <c r="K131" s="9">
        <f t="shared" si="5"/>
        <v>0</v>
      </c>
      <c r="L131" s="7"/>
      <c r="M131" s="7"/>
      <c r="N131" s="9"/>
      <c r="O131" s="7"/>
      <c r="T131" s="5" t="s">
        <v>146</v>
      </c>
    </row>
    <row r="132" spans="1:20">
      <c r="A132" s="7"/>
      <c r="B132" s="7"/>
      <c r="C132" s="7"/>
      <c r="D132" s="7"/>
      <c r="E132" s="7"/>
      <c r="F132" s="7"/>
      <c r="G132" s="7"/>
      <c r="H132" s="8">
        <f>SUM('PACC - SNCC.F.053'!$D132:$G132)</f>
        <v>0</v>
      </c>
      <c r="I132" s="9"/>
      <c r="J132" s="9">
        <f t="shared" si="4"/>
        <v>0</v>
      </c>
      <c r="K132" s="9">
        <f t="shared" si="5"/>
        <v>0</v>
      </c>
      <c r="L132" s="7"/>
      <c r="M132" s="7"/>
      <c r="N132" s="9"/>
      <c r="O132" s="7"/>
      <c r="T132" s="5" t="s">
        <v>147</v>
      </c>
    </row>
    <row r="133" spans="1:20">
      <c r="A133" s="7"/>
      <c r="B133" s="7"/>
      <c r="C133" s="7"/>
      <c r="D133" s="7"/>
      <c r="E133" s="7"/>
      <c r="F133" s="7"/>
      <c r="G133" s="7"/>
      <c r="H133" s="8">
        <f>SUM('PACC - SNCC.F.053'!$D133:$G133)</f>
        <v>0</v>
      </c>
      <c r="I133" s="9"/>
      <c r="J133" s="9">
        <f t="shared" si="4"/>
        <v>0</v>
      </c>
      <c r="K133" s="9">
        <f t="shared" si="5"/>
        <v>0</v>
      </c>
      <c r="L133" s="7"/>
      <c r="M133" s="7"/>
      <c r="N133" s="9"/>
      <c r="O133" s="7"/>
      <c r="T133" s="5" t="s">
        <v>148</v>
      </c>
    </row>
    <row r="134" spans="1:20">
      <c r="A134" s="7"/>
      <c r="B134" s="7"/>
      <c r="C134" s="7"/>
      <c r="D134" s="7"/>
      <c r="E134" s="7"/>
      <c r="F134" s="7"/>
      <c r="G134" s="7"/>
      <c r="H134" s="8">
        <f>SUM('PACC - SNCC.F.053'!$D134:$G134)</f>
        <v>0</v>
      </c>
      <c r="I134" s="9"/>
      <c r="J134" s="9">
        <f t="shared" si="4"/>
        <v>0</v>
      </c>
      <c r="K134" s="9">
        <f t="shared" si="5"/>
        <v>0</v>
      </c>
      <c r="L134" s="7"/>
      <c r="M134" s="7"/>
      <c r="N134" s="9"/>
      <c r="O134" s="7"/>
      <c r="T134" s="5" t="s">
        <v>149</v>
      </c>
    </row>
    <row r="135" spans="1:20">
      <c r="A135" s="7"/>
      <c r="B135" s="7"/>
      <c r="C135" s="7"/>
      <c r="D135" s="7"/>
      <c r="E135" s="7"/>
      <c r="F135" s="7"/>
      <c r="G135" s="7"/>
      <c r="H135" s="8">
        <f>SUM('PACC - SNCC.F.053'!$D135:$G135)</f>
        <v>0</v>
      </c>
      <c r="I135" s="9"/>
      <c r="J135" s="9">
        <f t="shared" si="4"/>
        <v>0</v>
      </c>
      <c r="K135" s="9">
        <f t="shared" si="5"/>
        <v>0</v>
      </c>
      <c r="L135" s="7"/>
      <c r="M135" s="7"/>
      <c r="N135" s="9"/>
      <c r="O135" s="7"/>
      <c r="T135" s="5" t="s">
        <v>150</v>
      </c>
    </row>
    <row r="136" spans="1:20">
      <c r="A136" s="7"/>
      <c r="B136" s="7"/>
      <c r="C136" s="7"/>
      <c r="D136" s="7"/>
      <c r="E136" s="7"/>
      <c r="F136" s="7"/>
      <c r="G136" s="7"/>
      <c r="H136" s="8">
        <f>SUM('PACC - SNCC.F.053'!$D136:$G136)</f>
        <v>0</v>
      </c>
      <c r="I136" s="9"/>
      <c r="J136" s="9">
        <f t="shared" si="4"/>
        <v>0</v>
      </c>
      <c r="K136" s="9">
        <f t="shared" si="5"/>
        <v>0</v>
      </c>
      <c r="L136" s="7"/>
      <c r="M136" s="7"/>
      <c r="N136" s="9"/>
      <c r="O136" s="7"/>
      <c r="T136" s="5" t="s">
        <v>151</v>
      </c>
    </row>
    <row r="137" spans="1:20">
      <c r="A137" s="7"/>
      <c r="B137" s="7"/>
      <c r="C137" s="7"/>
      <c r="D137" s="7"/>
      <c r="E137" s="7"/>
      <c r="F137" s="7"/>
      <c r="G137" s="7"/>
      <c r="H137" s="8">
        <f>SUM('PACC - SNCC.F.053'!$D137:$G137)</f>
        <v>0</v>
      </c>
      <c r="I137" s="9"/>
      <c r="J137" s="9">
        <f t="shared" si="4"/>
        <v>0</v>
      </c>
      <c r="K137" s="9">
        <f t="shared" si="5"/>
        <v>0</v>
      </c>
      <c r="L137" s="7"/>
      <c r="M137" s="7"/>
      <c r="N137" s="9"/>
      <c r="O137" s="7"/>
      <c r="T137" s="5" t="s">
        <v>152</v>
      </c>
    </row>
    <row r="138" spans="1:20">
      <c r="A138" s="7"/>
      <c r="B138" s="7"/>
      <c r="C138" s="7"/>
      <c r="D138" s="7"/>
      <c r="E138" s="7"/>
      <c r="F138" s="7"/>
      <c r="G138" s="7"/>
      <c r="H138" s="8">
        <f>SUM('PACC - SNCC.F.053'!$D138:$G138)</f>
        <v>0</v>
      </c>
      <c r="I138" s="9"/>
      <c r="J138" s="9">
        <f t="shared" si="4"/>
        <v>0</v>
      </c>
      <c r="K138" s="9">
        <f t="shared" si="5"/>
        <v>0</v>
      </c>
      <c r="L138" s="7"/>
      <c r="M138" s="7"/>
      <c r="N138" s="9"/>
      <c r="O138" s="7"/>
      <c r="T138" s="5" t="s">
        <v>153</v>
      </c>
    </row>
    <row r="139" spans="1:20">
      <c r="A139" s="7"/>
      <c r="B139" s="7"/>
      <c r="C139" s="7"/>
      <c r="D139" s="7"/>
      <c r="E139" s="7"/>
      <c r="F139" s="7"/>
      <c r="G139" s="7"/>
      <c r="H139" s="8">
        <f>SUM('PACC - SNCC.F.053'!$D139:$G139)</f>
        <v>0</v>
      </c>
      <c r="I139" s="9"/>
      <c r="J139" s="9">
        <f t="shared" ref="J139:J146" si="6">+H139*I139</f>
        <v>0</v>
      </c>
      <c r="K139" s="9">
        <f t="shared" ref="K139:K146" si="7">SUM(J139:J143)</f>
        <v>0</v>
      </c>
      <c r="L139" s="7"/>
      <c r="M139" s="7"/>
      <c r="N139" s="9"/>
      <c r="O139" s="7"/>
      <c r="T139" s="5" t="s">
        <v>154</v>
      </c>
    </row>
    <row r="140" spans="1:20">
      <c r="A140" s="7"/>
      <c r="B140" s="7"/>
      <c r="C140" s="7"/>
      <c r="D140" s="7"/>
      <c r="E140" s="7"/>
      <c r="F140" s="7"/>
      <c r="G140" s="7"/>
      <c r="H140" s="8">
        <f>SUM('PACC - SNCC.F.053'!$D140:$G140)</f>
        <v>0</v>
      </c>
      <c r="I140" s="9"/>
      <c r="J140" s="9">
        <f t="shared" si="6"/>
        <v>0</v>
      </c>
      <c r="K140" s="9">
        <f t="shared" si="7"/>
        <v>0</v>
      </c>
      <c r="L140" s="7"/>
      <c r="M140" s="7"/>
      <c r="N140" s="9"/>
      <c r="O140" s="7"/>
      <c r="T140" s="5" t="s">
        <v>155</v>
      </c>
    </row>
    <row r="141" spans="1:20">
      <c r="A141" s="7"/>
      <c r="B141" s="7"/>
      <c r="C141" s="7"/>
      <c r="D141" s="7"/>
      <c r="E141" s="7"/>
      <c r="F141" s="7"/>
      <c r="G141" s="7"/>
      <c r="H141" s="8">
        <f>SUM('PACC - SNCC.F.053'!$D141:$G141)</f>
        <v>0</v>
      </c>
      <c r="I141" s="9"/>
      <c r="J141" s="9">
        <f t="shared" si="6"/>
        <v>0</v>
      </c>
      <c r="K141" s="9">
        <f t="shared" si="7"/>
        <v>0</v>
      </c>
      <c r="L141" s="7"/>
      <c r="M141" s="7"/>
      <c r="N141" s="9"/>
      <c r="O141" s="7"/>
      <c r="T141" s="5" t="s">
        <v>156</v>
      </c>
    </row>
    <row r="142" spans="1:20">
      <c r="A142" s="7"/>
      <c r="B142" s="7"/>
      <c r="C142" s="7"/>
      <c r="D142" s="7"/>
      <c r="E142" s="7"/>
      <c r="F142" s="7"/>
      <c r="G142" s="7"/>
      <c r="H142" s="8">
        <f>SUM('PACC - SNCC.F.053'!$D142:$G142)</f>
        <v>0</v>
      </c>
      <c r="I142" s="9"/>
      <c r="J142" s="9">
        <f t="shared" si="6"/>
        <v>0</v>
      </c>
      <c r="K142" s="9">
        <f t="shared" si="7"/>
        <v>0</v>
      </c>
      <c r="L142" s="7"/>
      <c r="M142" s="7"/>
      <c r="N142" s="9"/>
      <c r="O142" s="7"/>
      <c r="T142" s="5" t="s">
        <v>157</v>
      </c>
    </row>
    <row r="143" spans="1:20">
      <c r="A143" s="7"/>
      <c r="B143" s="7"/>
      <c r="C143" s="7"/>
      <c r="D143" s="7"/>
      <c r="E143" s="7"/>
      <c r="F143" s="7"/>
      <c r="G143" s="7"/>
      <c r="H143" s="8">
        <f>SUM('PACC - SNCC.F.053'!$D143:$G143)</f>
        <v>0</v>
      </c>
      <c r="I143" s="9"/>
      <c r="J143" s="9">
        <f t="shared" si="6"/>
        <v>0</v>
      </c>
      <c r="K143" s="9">
        <f t="shared" si="7"/>
        <v>0</v>
      </c>
      <c r="L143" s="7"/>
      <c r="M143" s="7"/>
      <c r="N143" s="9"/>
      <c r="O143" s="7"/>
      <c r="T143" s="5" t="s">
        <v>158</v>
      </c>
    </row>
    <row r="144" spans="1:20">
      <c r="A144" s="7"/>
      <c r="B144" s="7"/>
      <c r="C144" s="7"/>
      <c r="D144" s="7"/>
      <c r="E144" s="7"/>
      <c r="F144" s="7"/>
      <c r="G144" s="7"/>
      <c r="H144" s="8">
        <f>SUM('PACC - SNCC.F.053'!$D144:$G144)</f>
        <v>0</v>
      </c>
      <c r="I144" s="9"/>
      <c r="J144" s="9">
        <f t="shared" si="6"/>
        <v>0</v>
      </c>
      <c r="K144" s="9">
        <f t="shared" si="7"/>
        <v>0</v>
      </c>
      <c r="L144" s="7"/>
      <c r="M144" s="7"/>
      <c r="N144" s="9"/>
      <c r="O144" s="7"/>
      <c r="T144" s="5" t="s">
        <v>159</v>
      </c>
    </row>
    <row r="145" spans="1:20">
      <c r="A145" s="7"/>
      <c r="B145" s="7"/>
      <c r="C145" s="7"/>
      <c r="D145" s="7"/>
      <c r="E145" s="7"/>
      <c r="F145" s="7"/>
      <c r="G145" s="7"/>
      <c r="H145" s="8">
        <f>SUM('PACC - SNCC.F.053'!$D145:$G145)</f>
        <v>0</v>
      </c>
      <c r="I145" s="9"/>
      <c r="J145" s="9">
        <f t="shared" si="6"/>
        <v>0</v>
      </c>
      <c r="K145" s="9">
        <f t="shared" si="7"/>
        <v>0</v>
      </c>
      <c r="L145" s="7"/>
      <c r="M145" s="7"/>
      <c r="N145" s="9"/>
      <c r="O145" s="7"/>
      <c r="T145" s="5" t="s">
        <v>160</v>
      </c>
    </row>
    <row r="146" spans="1:20">
      <c r="A146" s="7"/>
      <c r="B146" s="7"/>
      <c r="C146" s="7"/>
      <c r="D146" s="7"/>
      <c r="E146" s="7"/>
      <c r="F146" s="7"/>
      <c r="G146" s="7"/>
      <c r="H146" s="8">
        <f>SUM('PACC - SNCC.F.053'!$D146:$G146)</f>
        <v>0</v>
      </c>
      <c r="I146" s="9"/>
      <c r="J146" s="9">
        <f t="shared" si="6"/>
        <v>0</v>
      </c>
      <c r="K146" s="9">
        <f t="shared" si="7"/>
        <v>0</v>
      </c>
      <c r="L146" s="7"/>
      <c r="M146" s="7"/>
      <c r="N146" s="9"/>
      <c r="O146" s="7"/>
      <c r="T146" s="5" t="s">
        <v>161</v>
      </c>
    </row>
    <row r="147" spans="1:20">
      <c r="O147" s="2"/>
      <c r="T147" s="5" t="s">
        <v>162</v>
      </c>
    </row>
    <row r="148" spans="1:20">
      <c r="O148" s="2"/>
      <c r="T148" s="5" t="s">
        <v>163</v>
      </c>
    </row>
    <row r="149" spans="1:20">
      <c r="O149" s="2"/>
      <c r="T149" s="5" t="s">
        <v>164</v>
      </c>
    </row>
    <row r="150" spans="1:20">
      <c r="O150" s="2"/>
      <c r="T150" s="5" t="s">
        <v>165</v>
      </c>
    </row>
    <row r="151" spans="1:20">
      <c r="O151" s="2"/>
      <c r="T151" s="5" t="s">
        <v>166</v>
      </c>
    </row>
    <row r="152" spans="1:20">
      <c r="O152" s="2"/>
      <c r="T152" s="5" t="s">
        <v>167</v>
      </c>
    </row>
    <row r="153" spans="1:20">
      <c r="O153" s="2"/>
      <c r="T153" s="5" t="s">
        <v>168</v>
      </c>
    </row>
    <row r="154" spans="1:20">
      <c r="O154" s="2"/>
      <c r="T154" s="5" t="s">
        <v>169</v>
      </c>
    </row>
    <row r="155" spans="1:20">
      <c r="O155" s="2"/>
      <c r="T155" s="5" t="s">
        <v>170</v>
      </c>
    </row>
    <row r="156" spans="1:20">
      <c r="O156" s="2"/>
      <c r="T156" s="5" t="s">
        <v>171</v>
      </c>
    </row>
    <row r="157" spans="1:20">
      <c r="O157" s="2"/>
      <c r="T157" s="5" t="s">
        <v>172</v>
      </c>
    </row>
    <row r="158" spans="1:20">
      <c r="O158" s="2"/>
      <c r="T158" s="5" t="s">
        <v>173</v>
      </c>
    </row>
    <row r="159" spans="1:20">
      <c r="O159" s="2"/>
      <c r="T159" s="5" t="s">
        <v>174</v>
      </c>
    </row>
    <row r="160" spans="1:20">
      <c r="O160" s="2"/>
      <c r="T160" s="5" t="s">
        <v>175</v>
      </c>
    </row>
    <row r="161" spans="15:20">
      <c r="O161" s="2"/>
      <c r="T161" s="5" t="s">
        <v>176</v>
      </c>
    </row>
    <row r="162" spans="15:20">
      <c r="O162" s="2"/>
      <c r="T162" s="5" t="s">
        <v>177</v>
      </c>
    </row>
    <row r="163" spans="15:20">
      <c r="O163" s="2"/>
      <c r="T163" s="5" t="s">
        <v>178</v>
      </c>
    </row>
    <row r="164" spans="15:20">
      <c r="O164" s="2"/>
      <c r="T164" s="5" t="s">
        <v>179</v>
      </c>
    </row>
    <row r="165" spans="15:20">
      <c r="O165" s="2"/>
      <c r="T165" s="5" t="s">
        <v>180</v>
      </c>
    </row>
    <row r="166" spans="15:20">
      <c r="O166" s="2"/>
      <c r="T166" s="5" t="s">
        <v>181</v>
      </c>
    </row>
    <row r="167" spans="15:20">
      <c r="O167" s="2"/>
      <c r="T167" s="5" t="s">
        <v>182</v>
      </c>
    </row>
    <row r="168" spans="15:20">
      <c r="O168" s="2"/>
      <c r="T168" s="5" t="s">
        <v>183</v>
      </c>
    </row>
    <row r="169" spans="15:20">
      <c r="O169" s="2"/>
      <c r="T169" s="5" t="s">
        <v>184</v>
      </c>
    </row>
    <row r="170" spans="15:20">
      <c r="O170" s="2"/>
      <c r="T170" s="5" t="s">
        <v>185</v>
      </c>
    </row>
    <row r="171" spans="15:20">
      <c r="O171" s="2"/>
      <c r="T171" s="5" t="s">
        <v>186</v>
      </c>
    </row>
    <row r="172" spans="15:20">
      <c r="O172" s="2"/>
      <c r="T172" s="5" t="s">
        <v>187</v>
      </c>
    </row>
    <row r="173" spans="15:20">
      <c r="O173" s="2"/>
      <c r="T173" s="5" t="s">
        <v>188</v>
      </c>
    </row>
    <row r="174" spans="15:20">
      <c r="O174" s="2"/>
      <c r="T174" s="5" t="s">
        <v>189</v>
      </c>
    </row>
    <row r="175" spans="15:20">
      <c r="O175" s="2"/>
      <c r="T175" s="5" t="s">
        <v>190</v>
      </c>
    </row>
    <row r="176" spans="15:20">
      <c r="O176" s="2"/>
      <c r="T176" s="5" t="s">
        <v>191</v>
      </c>
    </row>
    <row r="177" spans="15:20">
      <c r="O177" s="2"/>
      <c r="T177" s="5" t="s">
        <v>192</v>
      </c>
    </row>
    <row r="178" spans="15:20">
      <c r="O178" s="2"/>
      <c r="T178" s="5" t="s">
        <v>193</v>
      </c>
    </row>
    <row r="179" spans="15:20">
      <c r="O179" s="2"/>
      <c r="T179" s="5" t="s">
        <v>194</v>
      </c>
    </row>
    <row r="180" spans="15:20">
      <c r="O180" s="2"/>
      <c r="T180" s="5" t="s">
        <v>195</v>
      </c>
    </row>
    <row r="181" spans="15:20">
      <c r="O181" s="2"/>
      <c r="T181" s="5" t="s">
        <v>196</v>
      </c>
    </row>
    <row r="182" spans="15:20">
      <c r="O182" s="2"/>
      <c r="T182" s="5" t="s">
        <v>197</v>
      </c>
    </row>
    <row r="183" spans="15:20">
      <c r="O183" s="2"/>
      <c r="T183" s="5" t="s">
        <v>198</v>
      </c>
    </row>
    <row r="184" spans="15:20">
      <c r="O184" s="2"/>
      <c r="T184" s="5" t="s">
        <v>199</v>
      </c>
    </row>
    <row r="185" spans="15:20">
      <c r="O185" s="2"/>
      <c r="T185" s="5" t="s">
        <v>200</v>
      </c>
    </row>
    <row r="186" spans="15:20">
      <c r="O186" s="2"/>
      <c r="T186" s="5" t="s">
        <v>201</v>
      </c>
    </row>
    <row r="187" spans="15:20">
      <c r="O187" s="2"/>
      <c r="T187" s="5" t="s">
        <v>202</v>
      </c>
    </row>
    <row r="188" spans="15:20">
      <c r="O188" s="2"/>
      <c r="T188" s="5" t="s">
        <v>203</v>
      </c>
    </row>
    <row r="189" spans="15:20">
      <c r="O189" s="2"/>
      <c r="T189" s="5" t="s">
        <v>204</v>
      </c>
    </row>
    <row r="190" spans="15:20">
      <c r="O190" s="2"/>
      <c r="T190" s="5" t="s">
        <v>205</v>
      </c>
    </row>
    <row r="191" spans="15:20">
      <c r="O191" s="2"/>
      <c r="T191" s="5" t="s">
        <v>206</v>
      </c>
    </row>
    <row r="192" spans="15:20">
      <c r="O192" s="2"/>
      <c r="T192" s="5" t="s">
        <v>207</v>
      </c>
    </row>
    <row r="193" spans="15:20">
      <c r="O193" s="2"/>
      <c r="T193" s="5" t="s">
        <v>208</v>
      </c>
    </row>
    <row r="194" spans="15:20">
      <c r="O194" s="2"/>
      <c r="T194" s="5" t="s">
        <v>209</v>
      </c>
    </row>
    <row r="195" spans="15:20">
      <c r="O195" s="2"/>
      <c r="T195" s="5" t="s">
        <v>210</v>
      </c>
    </row>
    <row r="196" spans="15:20">
      <c r="O196" s="2"/>
      <c r="T196" s="5" t="s">
        <v>211</v>
      </c>
    </row>
    <row r="197" spans="15:20">
      <c r="O197" s="2"/>
      <c r="T197" s="5" t="s">
        <v>212</v>
      </c>
    </row>
    <row r="198" spans="15:20">
      <c r="O198" s="2"/>
      <c r="T198" s="5" t="s">
        <v>213</v>
      </c>
    </row>
    <row r="199" spans="15:20">
      <c r="O199" s="2"/>
      <c r="T199" s="5" t="s">
        <v>214</v>
      </c>
    </row>
    <row r="200" spans="15:20">
      <c r="O200" s="2"/>
      <c r="T200" s="5" t="s">
        <v>215</v>
      </c>
    </row>
    <row r="201" spans="15:20">
      <c r="O201" s="2"/>
      <c r="T201" s="5" t="s">
        <v>216</v>
      </c>
    </row>
    <row r="202" spans="15:20">
      <c r="O202" s="2"/>
      <c r="T202" s="5" t="s">
        <v>217</v>
      </c>
    </row>
    <row r="203" spans="15:20">
      <c r="O203" s="2"/>
      <c r="T203" s="5" t="s">
        <v>218</v>
      </c>
    </row>
    <row r="204" spans="15:20">
      <c r="O204" s="2"/>
      <c r="T204" s="5" t="s">
        <v>219</v>
      </c>
    </row>
    <row r="205" spans="15:20">
      <c r="O205" s="2"/>
      <c r="T205" s="5" t="s">
        <v>220</v>
      </c>
    </row>
    <row r="206" spans="15:20">
      <c r="O206" s="2"/>
      <c r="T206" s="5" t="s">
        <v>221</v>
      </c>
    </row>
    <row r="207" spans="15:20">
      <c r="O207" s="2"/>
      <c r="T207" s="5" t="s">
        <v>222</v>
      </c>
    </row>
    <row r="208" spans="15:20">
      <c r="O208" s="2"/>
      <c r="T208" s="5" t="s">
        <v>223</v>
      </c>
    </row>
    <row r="209" spans="15:20">
      <c r="O209" s="2"/>
      <c r="T209" s="5" t="s">
        <v>224</v>
      </c>
    </row>
    <row r="210" spans="15:20">
      <c r="O210" s="2"/>
      <c r="T210" s="5" t="s">
        <v>225</v>
      </c>
    </row>
    <row r="211" spans="15:20">
      <c r="O211" s="2"/>
      <c r="T211" s="5" t="s">
        <v>226</v>
      </c>
    </row>
    <row r="212" spans="15:20">
      <c r="O212" s="2"/>
      <c r="T212" s="5" t="s">
        <v>227</v>
      </c>
    </row>
    <row r="213" spans="15:20">
      <c r="O213" s="2"/>
      <c r="T213" s="5" t="s">
        <v>228</v>
      </c>
    </row>
    <row r="214" spans="15:20">
      <c r="O214" s="2"/>
      <c r="T214" s="5" t="s">
        <v>229</v>
      </c>
    </row>
    <row r="215" spans="15:20">
      <c r="O215" s="2"/>
      <c r="T215" s="5" t="s">
        <v>230</v>
      </c>
    </row>
    <row r="216" spans="15:20">
      <c r="O216" s="2"/>
      <c r="T216" s="5" t="s">
        <v>231</v>
      </c>
    </row>
    <row r="217" spans="15:20">
      <c r="O217" s="2"/>
      <c r="T217" s="5" t="s">
        <v>232</v>
      </c>
    </row>
    <row r="218" spans="15:20">
      <c r="O218" s="2"/>
      <c r="T218" s="5" t="s">
        <v>233</v>
      </c>
    </row>
    <row r="219" spans="15:20">
      <c r="O219" s="2"/>
      <c r="T219" s="5" t="s">
        <v>234</v>
      </c>
    </row>
    <row r="220" spans="15:20">
      <c r="O220" s="2"/>
      <c r="T220" s="5" t="s">
        <v>235</v>
      </c>
    </row>
    <row r="221" spans="15:20">
      <c r="O221" s="2"/>
      <c r="T221" s="5" t="s">
        <v>236</v>
      </c>
    </row>
    <row r="222" spans="15:20">
      <c r="O222" s="2"/>
      <c r="T222" s="5" t="s">
        <v>237</v>
      </c>
    </row>
    <row r="223" spans="15:20">
      <c r="O223" s="2"/>
      <c r="T223" s="5" t="s">
        <v>238</v>
      </c>
    </row>
    <row r="224" spans="15:20">
      <c r="O224" s="2"/>
      <c r="T224" s="5" t="s">
        <v>239</v>
      </c>
    </row>
    <row r="225" spans="15:20">
      <c r="O225" s="2"/>
      <c r="T225" s="5" t="s">
        <v>240</v>
      </c>
    </row>
    <row r="226" spans="15:20">
      <c r="O226" s="2"/>
      <c r="T226" s="5" t="s">
        <v>241</v>
      </c>
    </row>
    <row r="227" spans="15:20">
      <c r="O227" s="2"/>
      <c r="T227" s="5" t="s">
        <v>242</v>
      </c>
    </row>
    <row r="228" spans="15:20">
      <c r="O228" s="2"/>
      <c r="T228" s="5" t="s">
        <v>243</v>
      </c>
    </row>
    <row r="229" spans="15:20">
      <c r="O229" s="2"/>
      <c r="T229" s="5" t="s">
        <v>244</v>
      </c>
    </row>
    <row r="230" spans="15:20">
      <c r="O230" s="2"/>
      <c r="T230" s="5" t="s">
        <v>245</v>
      </c>
    </row>
    <row r="231" spans="15:20">
      <c r="O231" s="2"/>
      <c r="T231" s="5" t="s">
        <v>246</v>
      </c>
    </row>
    <row r="232" spans="15:20">
      <c r="O232" s="2"/>
      <c r="T232" s="5" t="s">
        <v>247</v>
      </c>
    </row>
    <row r="233" spans="15:20">
      <c r="O233" s="2"/>
      <c r="T233" s="5" t="s">
        <v>248</v>
      </c>
    </row>
    <row r="234" spans="15:20">
      <c r="O234" s="2"/>
      <c r="T234" s="5" t="s">
        <v>249</v>
      </c>
    </row>
    <row r="235" spans="15:20">
      <c r="O235" s="2"/>
      <c r="T235" s="5" t="s">
        <v>250</v>
      </c>
    </row>
    <row r="236" spans="15:20">
      <c r="O236" s="2"/>
      <c r="T236" s="5" t="s">
        <v>251</v>
      </c>
    </row>
    <row r="237" spans="15:20">
      <c r="O237" s="2"/>
      <c r="T237" s="5" t="s">
        <v>252</v>
      </c>
    </row>
    <row r="238" spans="15:20">
      <c r="O238" s="2"/>
      <c r="T238" s="5" t="s">
        <v>253</v>
      </c>
    </row>
    <row r="239" spans="15:20">
      <c r="O239" s="2"/>
      <c r="T239" s="5" t="s">
        <v>254</v>
      </c>
    </row>
    <row r="240" spans="15:20">
      <c r="O240" s="2"/>
      <c r="T240" s="5" t="s">
        <v>255</v>
      </c>
    </row>
    <row r="241" spans="15:20">
      <c r="O241" s="2"/>
      <c r="T241" s="5" t="s">
        <v>256</v>
      </c>
    </row>
    <row r="242" spans="15:20">
      <c r="O242" s="2"/>
      <c r="T242" s="5" t="s">
        <v>257</v>
      </c>
    </row>
    <row r="243" spans="15:20">
      <c r="O243" s="2"/>
      <c r="T243" s="5" t="s">
        <v>258</v>
      </c>
    </row>
    <row r="244" spans="15:20">
      <c r="O244" s="2"/>
      <c r="T244" s="5" t="s">
        <v>259</v>
      </c>
    </row>
    <row r="245" spans="15:20">
      <c r="O245" s="2"/>
      <c r="T245" s="5" t="s">
        <v>260</v>
      </c>
    </row>
    <row r="246" spans="15:20">
      <c r="O246" s="2"/>
      <c r="T246" s="5" t="s">
        <v>261</v>
      </c>
    </row>
    <row r="247" spans="15:20">
      <c r="O247" s="2"/>
      <c r="T247" s="5" t="s">
        <v>262</v>
      </c>
    </row>
    <row r="248" spans="15:20">
      <c r="O248" s="2"/>
      <c r="T248" s="5" t="s">
        <v>263</v>
      </c>
    </row>
    <row r="249" spans="15:20">
      <c r="O249" s="2"/>
      <c r="T249" s="5" t="s">
        <v>264</v>
      </c>
    </row>
    <row r="250" spans="15:20">
      <c r="O250" s="2"/>
      <c r="T250" s="5" t="s">
        <v>265</v>
      </c>
    </row>
    <row r="251" spans="15:20">
      <c r="O251" s="2"/>
      <c r="T251" s="5" t="s">
        <v>266</v>
      </c>
    </row>
    <row r="252" spans="15:20">
      <c r="O252" s="2"/>
      <c r="T252" s="5" t="s">
        <v>267</v>
      </c>
    </row>
    <row r="253" spans="15:20">
      <c r="O253" s="2"/>
      <c r="T253" s="5" t="s">
        <v>268</v>
      </c>
    </row>
    <row r="254" spans="15:20">
      <c r="O254" s="2"/>
      <c r="T254" s="5" t="s">
        <v>269</v>
      </c>
    </row>
    <row r="255" spans="15:20">
      <c r="O255" s="2"/>
      <c r="T255" s="5" t="s">
        <v>270</v>
      </c>
    </row>
    <row r="256" spans="15:20">
      <c r="O256" s="2"/>
      <c r="T256" s="5" t="s">
        <v>271</v>
      </c>
    </row>
    <row r="257" spans="15:20">
      <c r="O257" s="2"/>
      <c r="T257" s="5" t="s">
        <v>272</v>
      </c>
    </row>
    <row r="258" spans="15:20">
      <c r="O258" s="2"/>
      <c r="T258" s="5" t="s">
        <v>273</v>
      </c>
    </row>
    <row r="259" spans="15:20">
      <c r="O259" s="2"/>
      <c r="T259" s="5" t="s">
        <v>274</v>
      </c>
    </row>
    <row r="260" spans="15:20">
      <c r="O260" s="2"/>
      <c r="T260" s="5" t="s">
        <v>275</v>
      </c>
    </row>
    <row r="261" spans="15:20">
      <c r="O261" s="2"/>
      <c r="T261" s="5" t="s">
        <v>276</v>
      </c>
    </row>
    <row r="262" spans="15:20">
      <c r="O262" s="2"/>
      <c r="T262" s="5" t="s">
        <v>277</v>
      </c>
    </row>
    <row r="263" spans="15:20">
      <c r="O263" s="2"/>
      <c r="T263" s="5" t="s">
        <v>278</v>
      </c>
    </row>
    <row r="264" spans="15:20">
      <c r="O264" s="2"/>
      <c r="T264" s="5" t="s">
        <v>279</v>
      </c>
    </row>
    <row r="265" spans="15:20">
      <c r="O265" s="2"/>
      <c r="T265" s="5" t="s">
        <v>280</v>
      </c>
    </row>
    <row r="266" spans="15:20">
      <c r="O266" s="2"/>
      <c r="T266" s="4" t="s">
        <v>14</v>
      </c>
    </row>
    <row r="267" spans="15:20">
      <c r="O267" s="2"/>
      <c r="T267" s="5" t="s">
        <v>281</v>
      </c>
    </row>
    <row r="268" spans="15:20">
      <c r="O268" s="2"/>
      <c r="T268" s="5" t="s">
        <v>282</v>
      </c>
    </row>
    <row r="269" spans="15:20">
      <c r="O269" s="2"/>
      <c r="T269" s="5" t="s">
        <v>283</v>
      </c>
    </row>
    <row r="270" spans="15:20">
      <c r="O270" s="2"/>
      <c r="T270" s="5" t="s">
        <v>284</v>
      </c>
    </row>
    <row r="271" spans="15:20">
      <c r="O271" s="2"/>
      <c r="T271" s="5" t="s">
        <v>285</v>
      </c>
    </row>
    <row r="272" spans="15:20">
      <c r="O272" s="2"/>
      <c r="T272" s="5" t="s">
        <v>286</v>
      </c>
    </row>
    <row r="273" spans="15:20">
      <c r="O273" s="2"/>
      <c r="T273" s="5" t="s">
        <v>287</v>
      </c>
    </row>
    <row r="274" spans="15:20">
      <c r="O274" s="2"/>
      <c r="T274" s="5" t="s">
        <v>288</v>
      </c>
    </row>
    <row r="275" spans="15:20">
      <c r="O275" s="2"/>
      <c r="T275" s="5" t="s">
        <v>289</v>
      </c>
    </row>
    <row r="276" spans="15:20">
      <c r="O276" s="2"/>
      <c r="T276" s="5" t="s">
        <v>290</v>
      </c>
    </row>
    <row r="277" spans="15:20">
      <c r="O277" s="2"/>
      <c r="T277" s="5" t="s">
        <v>291</v>
      </c>
    </row>
    <row r="278" spans="15:20">
      <c r="O278" s="2"/>
      <c r="T278" s="5" t="s">
        <v>292</v>
      </c>
    </row>
    <row r="279" spans="15:20">
      <c r="O279" s="2"/>
      <c r="T279" s="5" t="s">
        <v>293</v>
      </c>
    </row>
    <row r="280" spans="15:20">
      <c r="O280" s="2"/>
      <c r="T280" s="5" t="s">
        <v>294</v>
      </c>
    </row>
    <row r="281" spans="15:20">
      <c r="O281" s="2"/>
      <c r="T281" s="5" t="s">
        <v>295</v>
      </c>
    </row>
    <row r="282" spans="15:20">
      <c r="O282" s="2"/>
      <c r="T282" s="5" t="s">
        <v>296</v>
      </c>
    </row>
    <row r="283" spans="15:20">
      <c r="O283" s="2"/>
      <c r="T283" s="5" t="s">
        <v>297</v>
      </c>
    </row>
    <row r="284" spans="15:20">
      <c r="O284" s="2"/>
      <c r="T284" s="5" t="s">
        <v>298</v>
      </c>
    </row>
    <row r="285" spans="15:20">
      <c r="O285" s="2"/>
      <c r="T285" s="5" t="s">
        <v>299</v>
      </c>
    </row>
    <row r="286" spans="15:20">
      <c r="O286" s="2"/>
      <c r="T286" s="5" t="s">
        <v>300</v>
      </c>
    </row>
    <row r="287" spans="15:20">
      <c r="O287" s="2"/>
      <c r="T287" s="5" t="s">
        <v>301</v>
      </c>
    </row>
    <row r="288" spans="15:20">
      <c r="O288" s="2"/>
      <c r="T288" s="5" t="s">
        <v>302</v>
      </c>
    </row>
    <row r="289" spans="15:20">
      <c r="O289" s="2"/>
      <c r="T289" s="5" t="s">
        <v>303</v>
      </c>
    </row>
    <row r="290" spans="15:20">
      <c r="O290" s="2"/>
      <c r="T290" s="5" t="s">
        <v>304</v>
      </c>
    </row>
    <row r="291" spans="15:20">
      <c r="O291" s="2"/>
      <c r="T291" s="5" t="s">
        <v>305</v>
      </c>
    </row>
    <row r="292" spans="15:20">
      <c r="O292" s="2"/>
      <c r="T292" s="5" t="s">
        <v>306</v>
      </c>
    </row>
    <row r="293" spans="15:20">
      <c r="O293" s="2"/>
      <c r="T293" s="5" t="s">
        <v>307</v>
      </c>
    </row>
    <row r="294" spans="15:20">
      <c r="O294" s="2"/>
      <c r="T294" s="5" t="s">
        <v>308</v>
      </c>
    </row>
    <row r="295" spans="15:20">
      <c r="O295" s="2"/>
      <c r="T295" s="5" t="s">
        <v>309</v>
      </c>
    </row>
    <row r="296" spans="15:20">
      <c r="O296" s="2"/>
      <c r="T296" s="5" t="s">
        <v>310</v>
      </c>
    </row>
    <row r="297" spans="15:20">
      <c r="O297" s="2"/>
      <c r="T297" s="5" t="s">
        <v>311</v>
      </c>
    </row>
    <row r="298" spans="15:20">
      <c r="O298" s="2"/>
      <c r="T298" s="5" t="s">
        <v>312</v>
      </c>
    </row>
    <row r="299" spans="15:20">
      <c r="O299" s="2"/>
      <c r="T299" s="5" t="s">
        <v>313</v>
      </c>
    </row>
    <row r="300" spans="15:20">
      <c r="O300" s="2"/>
      <c r="T300" s="5" t="s">
        <v>314</v>
      </c>
    </row>
    <row r="301" spans="15:20">
      <c r="O301" s="2"/>
      <c r="T301" s="5" t="s">
        <v>315</v>
      </c>
    </row>
    <row r="302" spans="15:20">
      <c r="O302" s="2"/>
      <c r="T302" s="5" t="s">
        <v>316</v>
      </c>
    </row>
    <row r="303" spans="15:20">
      <c r="O303" s="2"/>
      <c r="T303" s="5" t="s">
        <v>317</v>
      </c>
    </row>
    <row r="304" spans="15:20">
      <c r="O304" s="2"/>
      <c r="T304" s="5" t="s">
        <v>318</v>
      </c>
    </row>
    <row r="305" spans="15:20">
      <c r="O305" s="2"/>
      <c r="T305" s="5" t="s">
        <v>319</v>
      </c>
    </row>
    <row r="306" spans="15:20">
      <c r="O306" s="2"/>
      <c r="T306" s="5" t="s">
        <v>320</v>
      </c>
    </row>
    <row r="307" spans="15:20">
      <c r="O307" s="2"/>
      <c r="T307" s="5" t="s">
        <v>321</v>
      </c>
    </row>
    <row r="308" spans="15:20">
      <c r="O308" s="2"/>
      <c r="T308" s="5" t="s">
        <v>322</v>
      </c>
    </row>
    <row r="309" spans="15:20">
      <c r="O309" s="2"/>
      <c r="T309" s="5" t="s">
        <v>323</v>
      </c>
    </row>
    <row r="310" spans="15:20">
      <c r="O310" s="2"/>
      <c r="T310" s="5" t="s">
        <v>324</v>
      </c>
    </row>
    <row r="311" spans="15:20">
      <c r="O311" s="2"/>
      <c r="T311" s="5" t="s">
        <v>325</v>
      </c>
    </row>
    <row r="312" spans="15:20">
      <c r="O312" s="2"/>
      <c r="T312" s="5" t="s">
        <v>326</v>
      </c>
    </row>
    <row r="313" spans="15:20">
      <c r="O313" s="2"/>
      <c r="T313" s="5" t="s">
        <v>327</v>
      </c>
    </row>
    <row r="314" spans="15:20">
      <c r="O314" s="2"/>
      <c r="T314" s="5" t="s">
        <v>328</v>
      </c>
    </row>
    <row r="315" spans="15:20">
      <c r="O315" s="2"/>
      <c r="T315" s="5" t="s">
        <v>329</v>
      </c>
    </row>
    <row r="316" spans="15:20">
      <c r="O316" s="2"/>
      <c r="T316" s="5" t="s">
        <v>330</v>
      </c>
    </row>
    <row r="317" spans="15:20">
      <c r="O317" s="2"/>
      <c r="T317" s="5" t="s">
        <v>331</v>
      </c>
    </row>
    <row r="318" spans="15:20">
      <c r="O318" s="2"/>
      <c r="T318" s="5" t="s">
        <v>332</v>
      </c>
    </row>
    <row r="319" spans="15:20">
      <c r="O319" s="2"/>
      <c r="T319" s="5" t="s">
        <v>333</v>
      </c>
    </row>
    <row r="320" spans="15:20">
      <c r="O320" s="2"/>
      <c r="T320" s="5" t="s">
        <v>334</v>
      </c>
    </row>
    <row r="321" spans="15:20">
      <c r="O321" s="2"/>
      <c r="T321" s="5" t="s">
        <v>335</v>
      </c>
    </row>
    <row r="322" spans="15:20">
      <c r="O322" s="2"/>
      <c r="T322" s="5" t="s">
        <v>336</v>
      </c>
    </row>
    <row r="323" spans="15:20">
      <c r="O323" s="2"/>
      <c r="T323" s="5" t="s">
        <v>337</v>
      </c>
    </row>
    <row r="324" spans="15:20">
      <c r="O324" s="2"/>
      <c r="T324" s="5" t="s">
        <v>338</v>
      </c>
    </row>
    <row r="325" spans="15:20">
      <c r="O325" s="2"/>
      <c r="T325" s="5" t="s">
        <v>339</v>
      </c>
    </row>
    <row r="326" spans="15:20">
      <c r="O326" s="2"/>
      <c r="T326" s="5" t="s">
        <v>340</v>
      </c>
    </row>
    <row r="327" spans="15:20">
      <c r="O327" s="2"/>
      <c r="T327" s="5" t="s">
        <v>341</v>
      </c>
    </row>
    <row r="328" spans="15:20">
      <c r="O328" s="2"/>
      <c r="T328" s="5" t="s">
        <v>342</v>
      </c>
    </row>
    <row r="329" spans="15:20">
      <c r="O329" s="2"/>
      <c r="T329" s="5" t="s">
        <v>343</v>
      </c>
    </row>
    <row r="330" spans="15:20">
      <c r="O330" s="2"/>
      <c r="T330" s="5" t="s">
        <v>344</v>
      </c>
    </row>
    <row r="331" spans="15:20">
      <c r="O331" s="2"/>
      <c r="T331" s="5" t="s">
        <v>345</v>
      </c>
    </row>
    <row r="332" spans="15:20">
      <c r="O332" s="2"/>
      <c r="T332" s="5" t="s">
        <v>346</v>
      </c>
    </row>
    <row r="333" spans="15:20">
      <c r="O333" s="2"/>
      <c r="T333" s="5" t="s">
        <v>347</v>
      </c>
    </row>
    <row r="334" spans="15:20">
      <c r="O334" s="2"/>
      <c r="T334" s="5" t="s">
        <v>348</v>
      </c>
    </row>
    <row r="335" spans="15:20">
      <c r="O335" s="2"/>
      <c r="T335" s="5" t="s">
        <v>349</v>
      </c>
    </row>
    <row r="336" spans="15:20">
      <c r="O336" s="2"/>
      <c r="T336" s="5" t="s">
        <v>350</v>
      </c>
    </row>
    <row r="337" spans="15:20">
      <c r="O337" s="2"/>
      <c r="T337" s="5" t="s">
        <v>351</v>
      </c>
    </row>
    <row r="338" spans="15:20">
      <c r="O338" s="2"/>
      <c r="T338" s="5" t="s">
        <v>352</v>
      </c>
    </row>
    <row r="339" spans="15:20">
      <c r="O339" s="2"/>
      <c r="T339" s="5" t="s">
        <v>353</v>
      </c>
    </row>
    <row r="340" spans="15:20">
      <c r="O340" s="2"/>
      <c r="T340" s="5" t="s">
        <v>354</v>
      </c>
    </row>
    <row r="341" spans="15:20">
      <c r="O341" s="2"/>
      <c r="T341" s="5" t="s">
        <v>355</v>
      </c>
    </row>
    <row r="342" spans="15:20">
      <c r="O342" s="2"/>
      <c r="T342" s="5" t="s">
        <v>356</v>
      </c>
    </row>
    <row r="343" spans="15:20">
      <c r="O343" s="2"/>
      <c r="T343" s="5" t="s">
        <v>357</v>
      </c>
    </row>
    <row r="344" spans="15:20">
      <c r="O344" s="2"/>
      <c r="T344" s="5" t="s">
        <v>358</v>
      </c>
    </row>
    <row r="345" spans="15:20">
      <c r="O345" s="2"/>
      <c r="T345" s="5" t="s">
        <v>359</v>
      </c>
    </row>
    <row r="346" spans="15:20">
      <c r="O346" s="2"/>
      <c r="T346" s="5" t="s">
        <v>360</v>
      </c>
    </row>
    <row r="347" spans="15:20">
      <c r="O347" s="2"/>
      <c r="T347" s="5" t="s">
        <v>361</v>
      </c>
    </row>
    <row r="348" spans="15:20">
      <c r="O348" s="2"/>
      <c r="T348" s="5" t="s">
        <v>362</v>
      </c>
    </row>
    <row r="349" spans="15:20">
      <c r="O349" s="2"/>
      <c r="T349" s="5" t="s">
        <v>363</v>
      </c>
    </row>
    <row r="350" spans="15:20">
      <c r="O350" s="2"/>
      <c r="T350" s="5" t="s">
        <v>364</v>
      </c>
    </row>
    <row r="351" spans="15:20">
      <c r="O351" s="2"/>
      <c r="T351" s="5" t="s">
        <v>365</v>
      </c>
    </row>
    <row r="352" spans="15:20">
      <c r="O352" s="2"/>
      <c r="T352" s="5" t="s">
        <v>366</v>
      </c>
    </row>
    <row r="353" spans="15:20">
      <c r="O353" s="2"/>
      <c r="T353" s="5" t="s">
        <v>367</v>
      </c>
    </row>
    <row r="354" spans="15:20">
      <c r="O354" s="2"/>
      <c r="T354" s="5" t="s">
        <v>368</v>
      </c>
    </row>
    <row r="355" spans="15:20">
      <c r="O355" s="2"/>
      <c r="T355" s="5" t="s">
        <v>369</v>
      </c>
    </row>
    <row r="356" spans="15:20">
      <c r="O356" s="2"/>
      <c r="T356" s="5" t="s">
        <v>370</v>
      </c>
    </row>
    <row r="357" spans="15:20">
      <c r="O357" s="2"/>
      <c r="T357" s="5" t="s">
        <v>371</v>
      </c>
    </row>
    <row r="358" spans="15:20">
      <c r="O358" s="2"/>
      <c r="T358" s="5" t="s">
        <v>372</v>
      </c>
    </row>
    <row r="359" spans="15:20">
      <c r="O359" s="2"/>
      <c r="T359" s="5" t="s">
        <v>373</v>
      </c>
    </row>
    <row r="360" spans="15:20">
      <c r="O360" s="2"/>
      <c r="T360" s="5" t="s">
        <v>374</v>
      </c>
    </row>
    <row r="361" spans="15:20">
      <c r="O361" s="2"/>
      <c r="T361" s="5" t="s">
        <v>375</v>
      </c>
    </row>
    <row r="362" spans="15:20">
      <c r="O362" s="2"/>
      <c r="T362" s="5" t="s">
        <v>376</v>
      </c>
    </row>
    <row r="363" spans="15:20">
      <c r="O363" s="2"/>
    </row>
    <row r="364" spans="15:20">
      <c r="O364" s="2"/>
    </row>
    <row r="365" spans="15:20">
      <c r="O365" s="2"/>
    </row>
    <row r="366" spans="15:20">
      <c r="O366" s="2"/>
    </row>
    <row r="367" spans="15:20">
      <c r="O367" s="2"/>
    </row>
    <row r="368" spans="15:20">
      <c r="O368" s="2"/>
    </row>
    <row r="369" spans="15:15">
      <c r="O369" s="2"/>
    </row>
    <row r="370" spans="15:15">
      <c r="O370" s="2"/>
    </row>
    <row r="371" spans="15:15">
      <c r="O371" s="2"/>
    </row>
  </sheetData>
  <mergeCells count="4">
    <mergeCell ref="D9:G9"/>
    <mergeCell ref="A7:B7"/>
    <mergeCell ref="A3:A5"/>
    <mergeCell ref="A6:O6"/>
  </mergeCells>
  <phoneticPr fontId="11" type="noConversion"/>
  <dataValidations xWindow="737" yWindow="459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_x000a_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_x000a__x000a_" sqref="C11:C146"/>
    <dataValidation allowBlank="1" showInputMessage="1" showErrorMessage="1" promptTitle="PACC" prompt="Digite la cantidad requerida en este período._x000a_" sqref="D11:G11 D107:G146 D16:G16"/>
    <dataValidation allowBlank="1" showInputMessage="1" showErrorMessage="1" promptTitle="PACC" prompt="Digite el precio unitario estimado._x000a_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1107"/>
  <sheetViews>
    <sheetView tabSelected="1" topLeftCell="B207" zoomScale="80" zoomScaleNormal="80" workbookViewId="0">
      <selection activeCell="C142" sqref="C142"/>
    </sheetView>
  </sheetViews>
  <sheetFormatPr defaultColWidth="11.42578125" defaultRowHeight="18"/>
  <cols>
    <col min="1" max="1" width="75" style="25" customWidth="1"/>
    <col min="2" max="2" width="66" style="25" customWidth="1"/>
    <col min="3" max="3" width="25.140625" style="25" customWidth="1"/>
    <col min="4" max="4" width="12" style="25" customWidth="1"/>
    <col min="5" max="6" width="12.28515625" style="25" customWidth="1"/>
    <col min="7" max="7" width="13" style="25" customWidth="1"/>
    <col min="8" max="8" width="19.140625" style="25" customWidth="1"/>
    <col min="9" max="9" width="22.5703125" style="25" customWidth="1"/>
    <col min="10" max="10" width="20.7109375" style="25" customWidth="1"/>
    <col min="11" max="11" width="41.14062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2" ht="18.75" thickBot="1"/>
    <row r="2" spans="1:22" ht="23.25" customHeight="1">
      <c r="A2" s="10" t="s">
        <v>25</v>
      </c>
      <c r="N2" s="14" t="s">
        <v>2</v>
      </c>
      <c r="O2" s="23">
        <v>42342</v>
      </c>
    </row>
    <row r="3" spans="1:22" ht="22.5" customHeight="1">
      <c r="A3" s="145"/>
      <c r="N3" s="15" t="s">
        <v>3</v>
      </c>
      <c r="O3" s="24">
        <v>42343</v>
      </c>
    </row>
    <row r="4" spans="1:22" ht="20.25">
      <c r="A4" s="145"/>
      <c r="B4" s="26"/>
      <c r="C4" s="26"/>
      <c r="D4" s="26"/>
      <c r="E4" s="26"/>
      <c r="F4" s="26"/>
      <c r="G4" s="26"/>
      <c r="H4" s="26"/>
      <c r="I4" s="26"/>
      <c r="J4" s="26"/>
      <c r="K4" s="26"/>
      <c r="N4" s="15" t="s">
        <v>4</v>
      </c>
      <c r="O4" s="16">
        <v>1</v>
      </c>
    </row>
    <row r="5" spans="1:22" ht="17.25" customHeight="1" thickBot="1">
      <c r="A5" s="145"/>
      <c r="B5" s="12"/>
      <c r="C5" s="12"/>
      <c r="D5" s="12"/>
      <c r="E5" s="12"/>
      <c r="F5" s="12"/>
      <c r="G5" s="12"/>
      <c r="H5" s="12"/>
      <c r="I5" s="12"/>
      <c r="J5" s="12"/>
      <c r="K5" s="12"/>
      <c r="N5" s="17" t="s">
        <v>12</v>
      </c>
      <c r="O5" s="18">
        <v>10</v>
      </c>
    </row>
    <row r="6" spans="1:22" ht="29.25" customHeight="1">
      <c r="A6" s="146" t="s">
        <v>623</v>
      </c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</row>
    <row r="7" spans="1:22">
      <c r="A7" s="147" t="s">
        <v>701</v>
      </c>
      <c r="B7" s="147"/>
      <c r="C7" s="12"/>
      <c r="D7" s="12"/>
      <c r="E7" s="12"/>
      <c r="F7" s="12"/>
      <c r="G7" s="12"/>
      <c r="H7" s="12"/>
      <c r="I7" s="12"/>
      <c r="J7" s="12"/>
      <c r="K7" s="12"/>
    </row>
    <row r="8" spans="1:22" ht="18.75" thickBot="1"/>
    <row r="9" spans="1:22" ht="23.25" customHeight="1">
      <c r="C9" s="3"/>
      <c r="D9" s="141" t="s">
        <v>15</v>
      </c>
      <c r="E9" s="142"/>
      <c r="F9" s="142"/>
      <c r="G9" s="143"/>
      <c r="H9" s="3"/>
      <c r="I9" s="3"/>
      <c r="J9" s="3"/>
      <c r="K9" s="3"/>
    </row>
    <row r="10" spans="1:22" ht="165.75" customHeight="1">
      <c r="A10" s="19" t="s">
        <v>11</v>
      </c>
      <c r="B10" s="20" t="s">
        <v>378</v>
      </c>
      <c r="C10" s="20" t="s">
        <v>0</v>
      </c>
      <c r="D10" s="21" t="s">
        <v>7</v>
      </c>
      <c r="E10" s="21" t="s">
        <v>8</v>
      </c>
      <c r="F10" s="21" t="s">
        <v>9</v>
      </c>
      <c r="G10" s="21" t="s">
        <v>10</v>
      </c>
      <c r="H10" s="20" t="s">
        <v>5</v>
      </c>
      <c r="I10" s="20" t="s">
        <v>16</v>
      </c>
      <c r="J10" s="20" t="s">
        <v>482</v>
      </c>
      <c r="K10" s="20" t="s">
        <v>19</v>
      </c>
      <c r="L10" s="20" t="s">
        <v>6</v>
      </c>
      <c r="M10" s="20" t="s">
        <v>1</v>
      </c>
      <c r="N10" s="22" t="s">
        <v>13</v>
      </c>
      <c r="P10" s="6"/>
      <c r="Q10" s="6"/>
      <c r="R10" s="6"/>
      <c r="S10" s="6"/>
      <c r="T10" s="6"/>
    </row>
    <row r="11" spans="1:22">
      <c r="A11" s="140" t="s">
        <v>209</v>
      </c>
      <c r="B11" s="51" t="s">
        <v>491</v>
      </c>
      <c r="C11"/>
      <c r="D11"/>
      <c r="E11"/>
      <c r="F11"/>
      <c r="G11"/>
      <c r="H11" s="29"/>
      <c r="I11" s="9"/>
      <c r="J11" s="9"/>
      <c r="K11" s="33"/>
      <c r="L11" s="7" t="s">
        <v>388</v>
      </c>
      <c r="M11" s="9"/>
      <c r="N11" s="7"/>
      <c r="S11" s="5" t="s">
        <v>26</v>
      </c>
      <c r="V11" s="13" t="s">
        <v>23</v>
      </c>
    </row>
    <row r="12" spans="1:22" s="79" customFormat="1">
      <c r="A12" s="82"/>
      <c r="B12" s="67"/>
      <c r="C12" s="67"/>
      <c r="D12" s="67"/>
      <c r="E12" s="67"/>
      <c r="F12" s="67"/>
      <c r="G12" s="67"/>
      <c r="H12" s="96"/>
      <c r="I12" s="97"/>
      <c r="J12" s="97"/>
      <c r="K12" s="98" t="s">
        <v>700</v>
      </c>
      <c r="L12" s="82"/>
      <c r="M12" s="97"/>
      <c r="N12" s="82"/>
      <c r="S12" s="5"/>
      <c r="V12" s="13"/>
    </row>
    <row r="13" spans="1:22">
      <c r="A13" s="28"/>
      <c r="B13" s="50" t="s">
        <v>492</v>
      </c>
      <c r="C13" s="50" t="s">
        <v>506</v>
      </c>
      <c r="D13" s="52">
        <v>30</v>
      </c>
      <c r="E13" s="52">
        <v>30</v>
      </c>
      <c r="F13" s="52">
        <v>30</v>
      </c>
      <c r="G13" s="52">
        <v>30</v>
      </c>
      <c r="H13" s="29">
        <f>D13+E13+F13+G13</f>
        <v>120</v>
      </c>
      <c r="I13" s="9">
        <v>300</v>
      </c>
      <c r="J13" s="9">
        <f>Tabla13[[#This Row],[PRECIO UNITARIO ESTIMADO]]*Tabla13[[#This Row],[CANTIDAD TOTAL]]</f>
        <v>36000</v>
      </c>
      <c r="K13" s="67"/>
      <c r="L13" s="7"/>
      <c r="M13" s="9"/>
      <c r="N13" s="7"/>
      <c r="S13" s="5" t="s">
        <v>27</v>
      </c>
      <c r="V13" s="13" t="s">
        <v>24</v>
      </c>
    </row>
    <row r="14" spans="1:22">
      <c r="A14" s="28"/>
      <c r="B14" s="50" t="s">
        <v>493</v>
      </c>
      <c r="C14" s="50" t="s">
        <v>381</v>
      </c>
      <c r="D14" s="52">
        <v>80</v>
      </c>
      <c r="E14" s="52">
        <v>80</v>
      </c>
      <c r="F14" s="52">
        <v>80</v>
      </c>
      <c r="G14" s="52">
        <v>80</v>
      </c>
      <c r="H14" s="29">
        <f t="shared" ref="H14:H66" si="0">D14+E14+F14+G14</f>
        <v>320</v>
      </c>
      <c r="I14" s="9">
        <v>120</v>
      </c>
      <c r="J14" s="9">
        <f>Tabla13[[#This Row],[CANTIDAD TOTAL]]*Tabla13[[#This Row],[PRECIO UNITARIO ESTIMADO]]</f>
        <v>38400</v>
      </c>
      <c r="K14" s="7"/>
      <c r="L14" s="7"/>
      <c r="M14" s="9"/>
      <c r="N14" s="7"/>
      <c r="S14" s="5" t="s">
        <v>31</v>
      </c>
      <c r="V14" s="13" t="s">
        <v>17</v>
      </c>
    </row>
    <row r="15" spans="1:22">
      <c r="A15" s="28"/>
      <c r="B15" s="50" t="s">
        <v>494</v>
      </c>
      <c r="C15" s="50" t="s">
        <v>381</v>
      </c>
      <c r="D15" s="52">
        <v>80</v>
      </c>
      <c r="E15" s="52">
        <v>80</v>
      </c>
      <c r="F15" s="52">
        <v>80</v>
      </c>
      <c r="G15" s="52">
        <v>80</v>
      </c>
      <c r="H15" s="29">
        <f t="shared" si="0"/>
        <v>320</v>
      </c>
      <c r="I15" s="9">
        <v>90</v>
      </c>
      <c r="J15" s="9">
        <f>Tabla13[[#This Row],[CANTIDAD TOTAL]]*Tabla13[[#This Row],[PRECIO UNITARIO ESTIMADO]]</f>
        <v>28800</v>
      </c>
      <c r="K15" s="7"/>
      <c r="L15" s="7"/>
      <c r="M15" s="9"/>
      <c r="N15" s="7"/>
      <c r="S15" s="5" t="s">
        <v>32</v>
      </c>
      <c r="V15" s="13" t="s">
        <v>18</v>
      </c>
    </row>
    <row r="16" spans="1:22">
      <c r="A16" s="28"/>
      <c r="B16" s="50" t="s">
        <v>495</v>
      </c>
      <c r="C16" s="50" t="s">
        <v>506</v>
      </c>
      <c r="D16" s="52">
        <v>100</v>
      </c>
      <c r="E16" s="52">
        <v>100</v>
      </c>
      <c r="F16" s="52">
        <v>100</v>
      </c>
      <c r="G16" s="52">
        <v>100</v>
      </c>
      <c r="H16" s="29">
        <f t="shared" si="0"/>
        <v>400</v>
      </c>
      <c r="I16" s="9">
        <v>25</v>
      </c>
      <c r="J16" s="9">
        <f>Tabla13[[#This Row],[CANTIDAD TOTAL]]*Tabla13[[#This Row],[PRECIO UNITARIO ESTIMADO]]</f>
        <v>10000</v>
      </c>
      <c r="K16" s="7"/>
      <c r="L16" s="7"/>
      <c r="M16" s="9"/>
      <c r="N16" s="7"/>
      <c r="S16" s="5" t="s">
        <v>34</v>
      </c>
      <c r="V16" s="13"/>
    </row>
    <row r="17" spans="1:22">
      <c r="A17" s="28"/>
      <c r="B17" s="50" t="s">
        <v>496</v>
      </c>
      <c r="C17" s="50" t="s">
        <v>506</v>
      </c>
      <c r="D17" s="52">
        <v>30</v>
      </c>
      <c r="E17" s="52">
        <v>30</v>
      </c>
      <c r="F17" s="52">
        <v>30</v>
      </c>
      <c r="G17" s="52">
        <v>30</v>
      </c>
      <c r="H17" s="29">
        <f t="shared" si="0"/>
        <v>120</v>
      </c>
      <c r="I17" s="9">
        <v>150</v>
      </c>
      <c r="J17" s="9">
        <f>Tabla13[[#This Row],[CANTIDAD TOTAL]]*Tabla13[[#This Row],[PRECIO UNITARIO ESTIMADO]]</f>
        <v>18000</v>
      </c>
      <c r="K17" s="7"/>
      <c r="L17" s="7"/>
      <c r="M17" s="9"/>
      <c r="N17" s="7"/>
      <c r="S17" s="5" t="s">
        <v>36</v>
      </c>
      <c r="V17" s="13"/>
    </row>
    <row r="18" spans="1:22">
      <c r="A18" s="28"/>
      <c r="B18" s="50" t="s">
        <v>624</v>
      </c>
      <c r="C18" s="50" t="s">
        <v>506</v>
      </c>
      <c r="D18" s="52">
        <v>30</v>
      </c>
      <c r="E18" s="52">
        <v>30</v>
      </c>
      <c r="F18" s="52">
        <v>30</v>
      </c>
      <c r="G18" s="52">
        <v>30</v>
      </c>
      <c r="H18" s="29">
        <f t="shared" si="0"/>
        <v>120</v>
      </c>
      <c r="I18" s="9">
        <v>130</v>
      </c>
      <c r="J18" s="9">
        <f>Tabla13[[#This Row],[CANTIDAD TOTAL]]*Tabla13[[#This Row],[PRECIO UNITARIO ESTIMADO]]</f>
        <v>15600</v>
      </c>
      <c r="K18" s="7"/>
      <c r="L18" s="7"/>
      <c r="M18" s="9"/>
      <c r="N18" s="7"/>
      <c r="S18" s="5" t="s">
        <v>37</v>
      </c>
      <c r="V18" s="13"/>
    </row>
    <row r="19" spans="1:22">
      <c r="A19" s="28"/>
      <c r="B19" s="50" t="s">
        <v>625</v>
      </c>
      <c r="C19" s="50" t="s">
        <v>512</v>
      </c>
      <c r="D19" s="52">
        <v>260</v>
      </c>
      <c r="E19" s="52">
        <v>260</v>
      </c>
      <c r="F19" s="52">
        <v>260</v>
      </c>
      <c r="G19" s="52">
        <v>260</v>
      </c>
      <c r="H19" s="29">
        <f t="shared" si="0"/>
        <v>1040</v>
      </c>
      <c r="I19" s="9">
        <v>500</v>
      </c>
      <c r="J19" s="9">
        <f>Tabla13[[#This Row],[CANTIDAD TOTAL]]*Tabla13[[#This Row],[PRECIO UNITARIO ESTIMADO]]</f>
        <v>520000</v>
      </c>
      <c r="K19" s="7"/>
      <c r="L19" s="7"/>
      <c r="M19" s="9"/>
      <c r="N19" s="7"/>
      <c r="S19" s="5" t="s">
        <v>38</v>
      </c>
      <c r="V19" s="13"/>
    </row>
    <row r="20" spans="1:22">
      <c r="A20" s="28"/>
      <c r="B20" s="50" t="s">
        <v>497</v>
      </c>
      <c r="C20" s="50" t="s">
        <v>506</v>
      </c>
      <c r="D20" s="52">
        <v>225</v>
      </c>
      <c r="E20" s="52">
        <v>225</v>
      </c>
      <c r="F20" s="52">
        <v>225</v>
      </c>
      <c r="G20" s="52">
        <v>225</v>
      </c>
      <c r="H20" s="29">
        <f t="shared" si="0"/>
        <v>900</v>
      </c>
      <c r="I20" s="9">
        <v>400</v>
      </c>
      <c r="J20" s="9">
        <f>Tabla13[[#This Row],[CANTIDAD TOTAL]]*Tabla13[[#This Row],[PRECIO UNITARIO ESTIMADO]]</f>
        <v>360000</v>
      </c>
      <c r="K20" s="7"/>
      <c r="L20" s="7"/>
      <c r="M20" s="9"/>
      <c r="N20" s="7"/>
      <c r="S20" s="5" t="s">
        <v>40</v>
      </c>
      <c r="V20" s="13"/>
    </row>
    <row r="21" spans="1:22">
      <c r="A21" s="28"/>
      <c r="B21" s="50" t="s">
        <v>498</v>
      </c>
      <c r="C21" s="50" t="s">
        <v>507</v>
      </c>
      <c r="D21" s="52">
        <v>50</v>
      </c>
      <c r="E21" s="52">
        <v>50</v>
      </c>
      <c r="F21" s="52">
        <v>50</v>
      </c>
      <c r="G21" s="52">
        <v>50</v>
      </c>
      <c r="H21" s="29">
        <f t="shared" si="0"/>
        <v>200</v>
      </c>
      <c r="I21" s="9">
        <v>200</v>
      </c>
      <c r="J21" s="9">
        <f>Tabla13[[#This Row],[CANTIDAD TOTAL]]*Tabla13[[#This Row],[PRECIO UNITARIO ESTIMADO]]</f>
        <v>40000</v>
      </c>
      <c r="K21" s="7"/>
      <c r="L21" s="7"/>
      <c r="M21" s="9"/>
      <c r="N21" s="7"/>
      <c r="S21" s="5" t="s">
        <v>41</v>
      </c>
      <c r="V21" s="13"/>
    </row>
    <row r="22" spans="1:22">
      <c r="A22" s="28"/>
      <c r="B22" s="50" t="s">
        <v>499</v>
      </c>
      <c r="C22" s="50" t="s">
        <v>483</v>
      </c>
      <c r="D22" s="52">
        <v>70</v>
      </c>
      <c r="E22" s="52">
        <v>70</v>
      </c>
      <c r="F22" s="52">
        <v>70</v>
      </c>
      <c r="G22" s="52">
        <v>70</v>
      </c>
      <c r="H22" s="29">
        <f t="shared" si="0"/>
        <v>280</v>
      </c>
      <c r="I22" s="9">
        <v>350</v>
      </c>
      <c r="J22" s="9">
        <f>Tabla13[[#This Row],[CANTIDAD TOTAL]]*Tabla13[[#This Row],[PRECIO UNITARIO ESTIMADO]]</f>
        <v>98000</v>
      </c>
      <c r="K22" s="7"/>
      <c r="L22" s="7"/>
      <c r="M22" s="9"/>
      <c r="N22" s="7"/>
      <c r="S22" s="5" t="s">
        <v>43</v>
      </c>
      <c r="V22" s="13"/>
    </row>
    <row r="23" spans="1:22">
      <c r="A23" s="28"/>
      <c r="B23" s="50" t="s">
        <v>500</v>
      </c>
      <c r="C23" s="50" t="s">
        <v>508</v>
      </c>
      <c r="D23" s="52">
        <v>50</v>
      </c>
      <c r="E23" s="52">
        <v>50</v>
      </c>
      <c r="F23" s="52">
        <v>50</v>
      </c>
      <c r="G23" s="52">
        <v>50</v>
      </c>
      <c r="H23" s="29">
        <f t="shared" si="0"/>
        <v>200</v>
      </c>
      <c r="I23" s="9">
        <v>100</v>
      </c>
      <c r="J23" s="9">
        <f>Tabla13[[#This Row],[CANTIDAD TOTAL]]*Tabla13[[#This Row],[PRECIO UNITARIO ESTIMADO]]</f>
        <v>20000</v>
      </c>
      <c r="K23" s="7"/>
      <c r="L23" s="7"/>
      <c r="M23" s="9"/>
      <c r="N23" s="7"/>
      <c r="S23" s="5" t="s">
        <v>44</v>
      </c>
      <c r="V23" s="13"/>
    </row>
    <row r="24" spans="1:22">
      <c r="A24" s="28"/>
      <c r="B24" s="50" t="s">
        <v>501</v>
      </c>
      <c r="C24" s="50" t="s">
        <v>381</v>
      </c>
      <c r="D24" s="52">
        <v>70</v>
      </c>
      <c r="E24" s="52">
        <v>70</v>
      </c>
      <c r="F24" s="52">
        <v>70</v>
      </c>
      <c r="G24" s="52">
        <v>70</v>
      </c>
      <c r="H24" s="29">
        <f t="shared" si="0"/>
        <v>280</v>
      </c>
      <c r="I24" s="9">
        <v>200</v>
      </c>
      <c r="J24" s="9">
        <f>Tabla13[[#This Row],[CANTIDAD TOTAL]]*Tabla13[[#This Row],[PRECIO UNITARIO ESTIMADO]]</f>
        <v>56000</v>
      </c>
      <c r="K24" s="7"/>
      <c r="L24" s="7"/>
      <c r="M24" s="9"/>
      <c r="N24" s="7"/>
      <c r="S24" s="5" t="s">
        <v>46</v>
      </c>
      <c r="V24" s="13"/>
    </row>
    <row r="25" spans="1:22">
      <c r="A25" s="28"/>
      <c r="B25" s="50" t="s">
        <v>502</v>
      </c>
      <c r="C25" s="50" t="s">
        <v>509</v>
      </c>
      <c r="D25" s="52">
        <v>60</v>
      </c>
      <c r="E25" s="52">
        <v>60</v>
      </c>
      <c r="F25" s="52">
        <v>60</v>
      </c>
      <c r="G25" s="52">
        <v>60</v>
      </c>
      <c r="H25" s="29">
        <f t="shared" si="0"/>
        <v>240</v>
      </c>
      <c r="I25" s="9">
        <v>380</v>
      </c>
      <c r="J25" s="9">
        <f>Tabla13[[#This Row],[CANTIDAD TOTAL]]*Tabla13[[#This Row],[PRECIO UNITARIO ESTIMADO]]</f>
        <v>91200</v>
      </c>
      <c r="K25" s="7"/>
      <c r="L25" s="7"/>
      <c r="M25" s="9"/>
      <c r="N25" s="7"/>
      <c r="S25" s="5" t="s">
        <v>47</v>
      </c>
      <c r="V25" s="13"/>
    </row>
    <row r="26" spans="1:22">
      <c r="A26" s="28"/>
      <c r="B26" s="50" t="s">
        <v>503</v>
      </c>
      <c r="C26" s="50" t="s">
        <v>509</v>
      </c>
      <c r="D26" s="52">
        <v>50</v>
      </c>
      <c r="E26" s="52">
        <v>50</v>
      </c>
      <c r="F26" s="52">
        <v>50</v>
      </c>
      <c r="G26" s="52">
        <v>50</v>
      </c>
      <c r="H26" s="29">
        <f t="shared" si="0"/>
        <v>200</v>
      </c>
      <c r="I26" s="9">
        <v>449</v>
      </c>
      <c r="J26" s="9">
        <f>Tabla13[[#This Row],[CANTIDAD TOTAL]]*Tabla13[[#This Row],[PRECIO UNITARIO ESTIMADO]]</f>
        <v>89800</v>
      </c>
      <c r="K26" s="7"/>
      <c r="L26" s="7"/>
      <c r="M26" s="9"/>
      <c r="N26" s="7"/>
      <c r="S26" s="5" t="s">
        <v>48</v>
      </c>
      <c r="V26" s="13"/>
    </row>
    <row r="27" spans="1:22">
      <c r="A27" s="28"/>
      <c r="B27" s="50" t="s">
        <v>626</v>
      </c>
      <c r="C27" s="50" t="s">
        <v>510</v>
      </c>
      <c r="D27" s="52">
        <v>50</v>
      </c>
      <c r="E27" s="52">
        <v>50</v>
      </c>
      <c r="F27" s="52">
        <v>50</v>
      </c>
      <c r="G27" s="52">
        <v>50</v>
      </c>
      <c r="H27" s="29">
        <f t="shared" si="0"/>
        <v>200</v>
      </c>
      <c r="I27" s="9">
        <v>150</v>
      </c>
      <c r="J27" s="9">
        <f>Tabla13[[#This Row],[CANTIDAD TOTAL]]*Tabla13[[#This Row],[PRECIO UNITARIO ESTIMADO]]</f>
        <v>30000</v>
      </c>
      <c r="K27" s="7"/>
      <c r="L27" s="7"/>
      <c r="M27" s="9"/>
      <c r="N27" s="7"/>
      <c r="S27" s="5" t="s">
        <v>52</v>
      </c>
      <c r="V27" s="13"/>
    </row>
    <row r="28" spans="1:22">
      <c r="A28" s="28"/>
      <c r="B28" s="50" t="s">
        <v>504</v>
      </c>
      <c r="C28" s="50" t="s">
        <v>506</v>
      </c>
      <c r="D28" s="52">
        <v>25</v>
      </c>
      <c r="E28" s="52">
        <v>25</v>
      </c>
      <c r="F28" s="52">
        <v>25</v>
      </c>
      <c r="G28" s="52">
        <v>28</v>
      </c>
      <c r="H28" s="29">
        <f t="shared" si="0"/>
        <v>103</v>
      </c>
      <c r="I28" s="9">
        <v>900</v>
      </c>
      <c r="J28" s="9">
        <f>Tabla13[[#This Row],[CANTIDAD TOTAL]]*Tabla13[[#This Row],[PRECIO UNITARIO ESTIMADO]]</f>
        <v>92700</v>
      </c>
      <c r="K28" s="7"/>
      <c r="L28" s="7"/>
      <c r="M28" s="9"/>
      <c r="N28" s="7"/>
      <c r="S28" s="5" t="s">
        <v>57</v>
      </c>
      <c r="V28" s="13"/>
    </row>
    <row r="29" spans="1:22">
      <c r="A29" s="28"/>
      <c r="B29" s="50" t="s">
        <v>627</v>
      </c>
      <c r="C29" s="50" t="s">
        <v>506</v>
      </c>
      <c r="D29" s="52">
        <v>80</v>
      </c>
      <c r="E29" s="52">
        <v>80</v>
      </c>
      <c r="F29" s="52">
        <v>80</v>
      </c>
      <c r="G29" s="52">
        <v>80</v>
      </c>
      <c r="H29" s="29">
        <f t="shared" si="0"/>
        <v>320</v>
      </c>
      <c r="I29" s="9">
        <v>400</v>
      </c>
      <c r="J29" s="9">
        <f>Tabla13[[#This Row],[CANTIDAD TOTAL]]*Tabla13[[#This Row],[PRECIO UNITARIO ESTIMADO]]</f>
        <v>128000</v>
      </c>
      <c r="K29" s="7"/>
      <c r="L29" s="7"/>
      <c r="M29" s="9"/>
      <c r="N29" s="7"/>
      <c r="S29" s="5" t="s">
        <v>61</v>
      </c>
      <c r="V29" s="13"/>
    </row>
    <row r="30" spans="1:22">
      <c r="A30" s="28"/>
      <c r="B30" s="50" t="s">
        <v>632</v>
      </c>
      <c r="C30" s="50" t="s">
        <v>506</v>
      </c>
      <c r="D30" s="52">
        <v>100</v>
      </c>
      <c r="E30" s="52">
        <v>100</v>
      </c>
      <c r="F30" s="52">
        <v>100</v>
      </c>
      <c r="G30" s="52">
        <v>100</v>
      </c>
      <c r="H30" s="29">
        <f t="shared" si="0"/>
        <v>400</v>
      </c>
      <c r="I30" s="9">
        <v>200</v>
      </c>
      <c r="J30" s="9">
        <f>Tabla13[[#This Row],[CANTIDAD TOTAL]]*Tabla13[[#This Row],[PRECIO UNITARIO ESTIMADO]]</f>
        <v>80000</v>
      </c>
      <c r="K30" s="7"/>
      <c r="L30" s="7"/>
      <c r="M30" s="9"/>
      <c r="N30" s="7"/>
      <c r="S30" s="5" t="s">
        <v>62</v>
      </c>
      <c r="V30" s="13"/>
    </row>
    <row r="31" spans="1:22">
      <c r="A31" s="7"/>
      <c r="B31" s="50" t="s">
        <v>628</v>
      </c>
      <c r="C31" s="50" t="s">
        <v>506</v>
      </c>
      <c r="D31" s="52">
        <v>80</v>
      </c>
      <c r="E31" s="52">
        <v>80</v>
      </c>
      <c r="F31" s="52">
        <v>80</v>
      </c>
      <c r="G31" s="52">
        <v>80</v>
      </c>
      <c r="H31" s="29">
        <f t="shared" si="0"/>
        <v>320</v>
      </c>
      <c r="I31" s="9">
        <v>90</v>
      </c>
      <c r="J31" s="9">
        <f>Tabla13[[#This Row],[CANTIDAD TOTAL]]*Tabla13[[#This Row],[PRECIO UNITARIO ESTIMADO]]</f>
        <v>28800</v>
      </c>
      <c r="K31" s="7"/>
      <c r="L31" s="7"/>
      <c r="M31" s="9"/>
      <c r="N31" s="7"/>
      <c r="S31" s="5" t="s">
        <v>65</v>
      </c>
      <c r="V31" s="13"/>
    </row>
    <row r="32" spans="1:22">
      <c r="A32" s="7"/>
      <c r="B32" s="50" t="s">
        <v>629</v>
      </c>
      <c r="C32" s="50" t="s">
        <v>506</v>
      </c>
      <c r="D32" s="52">
        <v>100</v>
      </c>
      <c r="E32" s="52">
        <v>100</v>
      </c>
      <c r="F32" s="52">
        <v>100</v>
      </c>
      <c r="G32" s="52">
        <v>100</v>
      </c>
      <c r="H32" s="29">
        <f t="shared" si="0"/>
        <v>400</v>
      </c>
      <c r="I32" s="9">
        <v>50</v>
      </c>
      <c r="J32" s="9">
        <f>Tabla13[[#This Row],[CANTIDAD TOTAL]]*Tabla13[[#This Row],[PRECIO UNITARIO ESTIMADO]]</f>
        <v>20000</v>
      </c>
      <c r="K32" s="7"/>
      <c r="L32" s="7"/>
      <c r="M32" s="9"/>
      <c r="N32" s="7"/>
      <c r="S32" s="5" t="s">
        <v>66</v>
      </c>
      <c r="V32" s="13"/>
    </row>
    <row r="33" spans="1:22">
      <c r="A33" s="13"/>
      <c r="B33" s="50" t="s">
        <v>505</v>
      </c>
      <c r="C33" s="50" t="s">
        <v>506</v>
      </c>
      <c r="D33" s="52">
        <v>50</v>
      </c>
      <c r="E33" s="52">
        <v>50</v>
      </c>
      <c r="F33" s="52">
        <v>50</v>
      </c>
      <c r="G33" s="52">
        <v>50</v>
      </c>
      <c r="H33" s="29">
        <f t="shared" si="0"/>
        <v>200</v>
      </c>
      <c r="I33" s="9">
        <v>40</v>
      </c>
      <c r="J33" s="9">
        <f>Tabla13[[#This Row],[CANTIDAD TOTAL]]*Tabla13[[#This Row],[PRECIO UNITARIO ESTIMADO]]</f>
        <v>8000</v>
      </c>
      <c r="K33" s="33"/>
      <c r="L33" s="7"/>
      <c r="M33" s="9"/>
      <c r="N33" s="7"/>
      <c r="S33" s="5" t="s">
        <v>69</v>
      </c>
      <c r="V33" s="13"/>
    </row>
    <row r="34" spans="1:22" s="61" customFormat="1">
      <c r="A34" s="35"/>
      <c r="B34" s="31" t="s">
        <v>630</v>
      </c>
      <c r="C34" s="31" t="s">
        <v>631</v>
      </c>
      <c r="D34" s="78">
        <v>80</v>
      </c>
      <c r="E34" s="78">
        <v>80</v>
      </c>
      <c r="F34" s="78">
        <v>80</v>
      </c>
      <c r="G34" s="78">
        <v>80</v>
      </c>
      <c r="H34" s="29">
        <f t="shared" si="0"/>
        <v>320</v>
      </c>
      <c r="I34" s="69">
        <v>600</v>
      </c>
      <c r="J34" s="9">
        <f>Tabla13[[#This Row],[CANTIDAD TOTAL]]*Tabla13[[#This Row],[PRECIO UNITARIO ESTIMADO]]</f>
        <v>192000</v>
      </c>
      <c r="K34" s="31"/>
      <c r="L34" s="31"/>
      <c r="M34" s="31"/>
      <c r="N34" s="31"/>
      <c r="S34" s="5" t="s">
        <v>314</v>
      </c>
    </row>
    <row r="35" spans="1:22" s="61" customFormat="1">
      <c r="A35" s="64"/>
      <c r="B35" s="64"/>
      <c r="C35" s="64"/>
      <c r="D35" s="64"/>
      <c r="E35" s="64"/>
      <c r="F35" s="64"/>
      <c r="G35" s="64"/>
      <c r="H35" s="29">
        <f t="shared" si="0"/>
        <v>0</v>
      </c>
      <c r="I35" s="65"/>
      <c r="J35" s="9"/>
      <c r="K35" s="64"/>
      <c r="L35" s="64"/>
      <c r="M35" s="65"/>
      <c r="N35" s="64"/>
      <c r="S35" s="5"/>
    </row>
    <row r="36" spans="1:22" s="61" customFormat="1">
      <c r="A36" s="64"/>
      <c r="B36" s="64"/>
      <c r="C36" s="64"/>
      <c r="D36" s="64"/>
      <c r="E36" s="64"/>
      <c r="F36" s="64"/>
      <c r="G36" s="64"/>
      <c r="H36" s="29">
        <f t="shared" si="0"/>
        <v>0</v>
      </c>
      <c r="I36" s="65"/>
      <c r="J36" s="9"/>
      <c r="K36" s="64"/>
      <c r="L36" s="64"/>
      <c r="M36" s="65"/>
      <c r="N36" s="64"/>
      <c r="S36" s="5"/>
    </row>
    <row r="37" spans="1:22">
      <c r="A37" s="32"/>
      <c r="B37" s="57" t="s">
        <v>484</v>
      </c>
      <c r="C37" s="59"/>
      <c r="D37" s="7"/>
      <c r="E37" s="7"/>
      <c r="F37" s="7"/>
      <c r="G37" s="7"/>
      <c r="H37" s="29">
        <f t="shared" si="0"/>
        <v>0</v>
      </c>
      <c r="I37" s="9"/>
      <c r="J37" s="9"/>
      <c r="K37" s="33"/>
      <c r="L37" s="7" t="s">
        <v>388</v>
      </c>
      <c r="M37" s="9"/>
      <c r="N37" s="7"/>
      <c r="S37" s="5" t="s">
        <v>80</v>
      </c>
      <c r="V37" s="13"/>
    </row>
    <row r="38" spans="1:22">
      <c r="A38" s="13"/>
      <c r="B38" s="59"/>
      <c r="C38" s="59"/>
      <c r="D38" s="59"/>
      <c r="E38" s="59"/>
      <c r="F38" s="59"/>
      <c r="G38" s="59"/>
      <c r="H38" s="29">
        <f t="shared" si="0"/>
        <v>0</v>
      </c>
      <c r="I38" s="9"/>
      <c r="J38" s="9"/>
      <c r="K38" s="98" t="s">
        <v>700</v>
      </c>
      <c r="L38" s="7"/>
      <c r="M38" s="9"/>
      <c r="N38" s="7"/>
      <c r="S38" s="5" t="s">
        <v>81</v>
      </c>
      <c r="V38" s="13"/>
    </row>
    <row r="39" spans="1:22">
      <c r="A39" s="32"/>
      <c r="B39" s="58" t="s">
        <v>513</v>
      </c>
      <c r="C39" s="58" t="s">
        <v>543</v>
      </c>
      <c r="D39" s="62">
        <v>150</v>
      </c>
      <c r="E39" s="62">
        <v>150</v>
      </c>
      <c r="F39" s="62">
        <v>150</v>
      </c>
      <c r="G39" s="62">
        <v>150</v>
      </c>
      <c r="H39" s="29">
        <f t="shared" si="0"/>
        <v>600</v>
      </c>
      <c r="I39" s="9">
        <v>250</v>
      </c>
      <c r="J39" s="9">
        <f>Tabla13[[#This Row],[CANTIDAD TOTAL]]*Tabla13[[#This Row],[PRECIO UNITARIO ESTIMADO]]</f>
        <v>150000</v>
      </c>
      <c r="K39" s="7"/>
      <c r="L39" s="7"/>
      <c r="M39" s="9"/>
      <c r="N39" s="7"/>
      <c r="S39" s="5" t="s">
        <v>82</v>
      </c>
      <c r="V39" s="13"/>
    </row>
    <row r="40" spans="1:22">
      <c r="A40" s="139" t="s">
        <v>190</v>
      </c>
      <c r="B40" s="58" t="s">
        <v>437</v>
      </c>
      <c r="C40" s="58" t="s">
        <v>544</v>
      </c>
      <c r="D40" s="62">
        <v>100</v>
      </c>
      <c r="E40" s="62">
        <v>100</v>
      </c>
      <c r="F40" s="62">
        <v>100</v>
      </c>
      <c r="G40" s="62">
        <v>100</v>
      </c>
      <c r="H40" s="29">
        <f t="shared" si="0"/>
        <v>400</v>
      </c>
      <c r="I40" s="9">
        <v>200</v>
      </c>
      <c r="J40" s="9">
        <f>Tabla13[[#This Row],[CANTIDAD TOTAL]]*Tabla13[[#This Row],[PRECIO UNITARIO ESTIMADO]]</f>
        <v>80000</v>
      </c>
      <c r="K40" s="7"/>
      <c r="L40" s="7"/>
      <c r="M40" s="9"/>
      <c r="N40" s="7"/>
      <c r="S40" s="5" t="s">
        <v>83</v>
      </c>
      <c r="V40" s="13"/>
    </row>
    <row r="41" spans="1:22">
      <c r="A41" s="32"/>
      <c r="B41" s="58" t="s">
        <v>514</v>
      </c>
      <c r="C41" s="58" t="s">
        <v>633</v>
      </c>
      <c r="D41" s="62">
        <v>30</v>
      </c>
      <c r="E41" s="62">
        <v>30</v>
      </c>
      <c r="F41" s="62">
        <v>30</v>
      </c>
      <c r="G41" s="62">
        <v>30</v>
      </c>
      <c r="H41" s="29">
        <f t="shared" si="0"/>
        <v>120</v>
      </c>
      <c r="I41" s="9">
        <v>600</v>
      </c>
      <c r="J41" s="9">
        <f>Tabla13[[#This Row],[CANTIDAD TOTAL]]*Tabla13[[#This Row],[PRECIO UNITARIO ESTIMADO]]</f>
        <v>72000</v>
      </c>
      <c r="K41" s="7"/>
      <c r="L41" s="7"/>
      <c r="M41" s="9"/>
      <c r="N41" s="7"/>
      <c r="S41" s="5" t="s">
        <v>84</v>
      </c>
      <c r="V41" s="13"/>
    </row>
    <row r="42" spans="1:22">
      <c r="A42" s="32"/>
      <c r="B42" s="58" t="s">
        <v>439</v>
      </c>
      <c r="C42" s="58" t="s">
        <v>634</v>
      </c>
      <c r="D42" s="62">
        <v>30</v>
      </c>
      <c r="E42" s="62">
        <v>30</v>
      </c>
      <c r="F42" s="62">
        <v>30</v>
      </c>
      <c r="G42" s="62">
        <v>30</v>
      </c>
      <c r="H42" s="29">
        <f t="shared" si="0"/>
        <v>120</v>
      </c>
      <c r="I42" s="9">
        <v>100</v>
      </c>
      <c r="J42" s="9">
        <f>Tabla13[[#This Row],[CANTIDAD TOTAL]]*Tabla13[[#This Row],[PRECIO UNITARIO ESTIMADO]]</f>
        <v>12000</v>
      </c>
      <c r="K42" s="7"/>
      <c r="L42" s="7"/>
      <c r="M42" s="9"/>
      <c r="N42" s="7"/>
      <c r="S42" s="5" t="s">
        <v>85</v>
      </c>
      <c r="V42" s="13"/>
    </row>
    <row r="43" spans="1:22">
      <c r="A43" s="32"/>
      <c r="B43" s="58" t="s">
        <v>515</v>
      </c>
      <c r="C43" s="58" t="s">
        <v>543</v>
      </c>
      <c r="D43" s="62">
        <v>20</v>
      </c>
      <c r="E43" s="62">
        <v>20</v>
      </c>
      <c r="F43" s="62">
        <v>20</v>
      </c>
      <c r="G43" s="62">
        <v>20</v>
      </c>
      <c r="H43" s="29">
        <f t="shared" si="0"/>
        <v>80</v>
      </c>
      <c r="I43" s="9">
        <v>125</v>
      </c>
      <c r="J43" s="9">
        <f>Tabla13[[#This Row],[CANTIDAD TOTAL]]*Tabla13[[#This Row],[PRECIO UNITARIO ESTIMADO]]</f>
        <v>10000</v>
      </c>
      <c r="K43" s="7"/>
      <c r="L43" s="7"/>
      <c r="M43" s="9"/>
      <c r="N43" s="7"/>
      <c r="S43" s="5" t="s">
        <v>86</v>
      </c>
      <c r="V43" s="13"/>
    </row>
    <row r="44" spans="1:22">
      <c r="A44" s="32"/>
      <c r="B44" s="58" t="s">
        <v>516</v>
      </c>
      <c r="C44" s="58" t="s">
        <v>635</v>
      </c>
      <c r="D44" s="62">
        <v>20</v>
      </c>
      <c r="E44" s="62">
        <v>20</v>
      </c>
      <c r="F44" s="62">
        <v>20</v>
      </c>
      <c r="G44" s="62">
        <v>20</v>
      </c>
      <c r="H44" s="29">
        <f t="shared" si="0"/>
        <v>80</v>
      </c>
      <c r="I44" s="9">
        <v>100</v>
      </c>
      <c r="J44" s="9">
        <f>Tabla13[[#This Row],[CANTIDAD TOTAL]]*Tabla13[[#This Row],[PRECIO UNITARIO ESTIMADO]]</f>
        <v>8000</v>
      </c>
      <c r="K44" s="7"/>
      <c r="L44" s="7"/>
      <c r="M44" s="9"/>
      <c r="N44" s="7"/>
      <c r="S44" s="5" t="s">
        <v>87</v>
      </c>
      <c r="V44" s="13"/>
    </row>
    <row r="45" spans="1:22">
      <c r="A45" s="32"/>
      <c r="B45" s="58" t="s">
        <v>517</v>
      </c>
      <c r="C45" s="60" t="s">
        <v>545</v>
      </c>
      <c r="D45" s="63" t="s">
        <v>732</v>
      </c>
      <c r="E45" s="63" t="s">
        <v>732</v>
      </c>
      <c r="F45" s="63" t="s">
        <v>732</v>
      </c>
      <c r="G45" s="63" t="s">
        <v>732</v>
      </c>
      <c r="H45" s="29">
        <f t="shared" si="0"/>
        <v>320</v>
      </c>
      <c r="I45" s="9">
        <v>60</v>
      </c>
      <c r="J45" s="9">
        <f>Tabla13[[#This Row],[CANTIDAD TOTAL]]*Tabla13[[#This Row],[PRECIO UNITARIO ESTIMADO]]</f>
        <v>19200</v>
      </c>
      <c r="K45" s="7"/>
      <c r="L45" s="7"/>
      <c r="M45" s="9"/>
      <c r="N45" s="7"/>
      <c r="S45" s="5" t="s">
        <v>92</v>
      </c>
      <c r="V45" s="13"/>
    </row>
    <row r="46" spans="1:22">
      <c r="A46" s="32"/>
      <c r="B46" s="58" t="s">
        <v>419</v>
      </c>
      <c r="C46" s="58" t="s">
        <v>545</v>
      </c>
      <c r="D46" s="62">
        <v>30</v>
      </c>
      <c r="E46" s="62">
        <v>30</v>
      </c>
      <c r="F46" s="62">
        <v>30</v>
      </c>
      <c r="G46" s="62">
        <v>30</v>
      </c>
      <c r="H46" s="29">
        <f t="shared" si="0"/>
        <v>120</v>
      </c>
      <c r="I46" s="9">
        <v>210</v>
      </c>
      <c r="J46" s="9">
        <f>Tabla13[[#This Row],[CANTIDAD TOTAL]]*Tabla13[[#This Row],[PRECIO UNITARIO ESTIMADO]]</f>
        <v>25200</v>
      </c>
      <c r="K46" s="7"/>
      <c r="L46" s="7"/>
      <c r="M46" s="9"/>
      <c r="N46" s="7"/>
      <c r="S46" s="5" t="s">
        <v>97</v>
      </c>
      <c r="V46" s="13"/>
    </row>
    <row r="47" spans="1:22">
      <c r="A47" s="32"/>
      <c r="B47" s="58" t="s">
        <v>518</v>
      </c>
      <c r="C47" s="58" t="s">
        <v>546</v>
      </c>
      <c r="D47" s="62">
        <v>30</v>
      </c>
      <c r="E47" s="62">
        <v>30</v>
      </c>
      <c r="F47" s="62">
        <v>30</v>
      </c>
      <c r="G47" s="62">
        <v>30</v>
      </c>
      <c r="H47" s="29">
        <f t="shared" si="0"/>
        <v>120</v>
      </c>
      <c r="I47" s="9">
        <v>85</v>
      </c>
      <c r="J47" s="9">
        <f>Tabla13[[#This Row],[CANTIDAD TOTAL]]*Tabla13[[#This Row],[PRECIO UNITARIO ESTIMADO]]</f>
        <v>10200</v>
      </c>
      <c r="K47" s="7"/>
      <c r="L47" s="7"/>
      <c r="M47" s="9"/>
      <c r="N47" s="7"/>
      <c r="S47" s="5" t="s">
        <v>100</v>
      </c>
      <c r="V47" s="13"/>
    </row>
    <row r="48" spans="1:22">
      <c r="A48" s="32"/>
      <c r="B48" s="58" t="s">
        <v>519</v>
      </c>
      <c r="C48" s="58" t="s">
        <v>545</v>
      </c>
      <c r="D48" s="62">
        <v>80</v>
      </c>
      <c r="E48" s="62">
        <v>80</v>
      </c>
      <c r="F48" s="62">
        <v>80</v>
      </c>
      <c r="G48" s="62">
        <v>80</v>
      </c>
      <c r="H48" s="29">
        <f t="shared" si="0"/>
        <v>320</v>
      </c>
      <c r="I48" s="9">
        <v>150</v>
      </c>
      <c r="J48" s="9">
        <f>Tabla13[[#This Row],[CANTIDAD TOTAL]]*Tabla13[[#This Row],[PRECIO UNITARIO ESTIMADO]]</f>
        <v>48000</v>
      </c>
      <c r="K48" s="7"/>
      <c r="L48" s="7"/>
      <c r="M48" s="9"/>
      <c r="N48" s="7"/>
      <c r="S48" s="5" t="s">
        <v>101</v>
      </c>
      <c r="V48" s="13"/>
    </row>
    <row r="49" spans="1:22">
      <c r="A49" s="32"/>
      <c r="B49" s="58" t="s">
        <v>702</v>
      </c>
      <c r="C49" s="58" t="s">
        <v>547</v>
      </c>
      <c r="D49" s="62">
        <v>4</v>
      </c>
      <c r="E49" s="62">
        <v>4</v>
      </c>
      <c r="F49" s="62">
        <v>4</v>
      </c>
      <c r="G49" s="62">
        <v>4</v>
      </c>
      <c r="H49" s="29">
        <f t="shared" si="0"/>
        <v>16</v>
      </c>
      <c r="I49" s="9">
        <v>5000</v>
      </c>
      <c r="J49" s="9">
        <f>Tabla13[[#This Row],[CANTIDAD TOTAL]]*Tabla13[[#This Row],[PRECIO UNITARIO ESTIMADO]]</f>
        <v>80000</v>
      </c>
      <c r="K49" s="7"/>
      <c r="L49" s="7"/>
      <c r="M49" s="9"/>
      <c r="N49" s="7"/>
      <c r="S49" s="5" t="s">
        <v>102</v>
      </c>
      <c r="V49" s="13"/>
    </row>
    <row r="50" spans="1:22">
      <c r="A50" s="13"/>
      <c r="B50" s="58" t="s">
        <v>703</v>
      </c>
      <c r="C50" s="58" t="s">
        <v>547</v>
      </c>
      <c r="D50" s="62">
        <v>4</v>
      </c>
      <c r="E50" s="62">
        <v>4</v>
      </c>
      <c r="F50" s="62">
        <v>4</v>
      </c>
      <c r="G50" s="62">
        <v>4</v>
      </c>
      <c r="H50" s="29">
        <f t="shared" si="0"/>
        <v>16</v>
      </c>
      <c r="I50" s="9">
        <v>5000</v>
      </c>
      <c r="J50" s="9">
        <f>Tabla13[[#This Row],[CANTIDAD TOTAL]]*Tabla13[[#This Row],[PRECIO UNITARIO ESTIMADO]]</f>
        <v>80000</v>
      </c>
      <c r="K50" s="7"/>
      <c r="L50" s="7"/>
      <c r="M50" s="9"/>
      <c r="N50" s="7"/>
      <c r="S50" s="5" t="s">
        <v>103</v>
      </c>
      <c r="V50" s="13"/>
    </row>
    <row r="51" spans="1:22">
      <c r="A51" s="32"/>
      <c r="B51" s="58" t="s">
        <v>704</v>
      </c>
      <c r="C51" s="58" t="s">
        <v>547</v>
      </c>
      <c r="D51" s="62">
        <v>4</v>
      </c>
      <c r="E51" s="62">
        <v>4</v>
      </c>
      <c r="F51" s="62">
        <v>4</v>
      </c>
      <c r="G51" s="62">
        <v>4</v>
      </c>
      <c r="H51" s="29">
        <f t="shared" si="0"/>
        <v>16</v>
      </c>
      <c r="I51" s="9">
        <v>5000</v>
      </c>
      <c r="J51" s="9">
        <f>Tabla13[[#This Row],[CANTIDAD TOTAL]]*Tabla13[[#This Row],[PRECIO UNITARIO ESTIMADO]]</f>
        <v>80000</v>
      </c>
      <c r="K51" s="7"/>
      <c r="L51" s="7"/>
      <c r="M51" s="9"/>
      <c r="N51" s="7"/>
      <c r="S51" s="5" t="s">
        <v>105</v>
      </c>
      <c r="V51" s="13"/>
    </row>
    <row r="52" spans="1:22">
      <c r="A52" s="32"/>
      <c r="B52" s="58" t="s">
        <v>705</v>
      </c>
      <c r="C52" s="58" t="s">
        <v>506</v>
      </c>
      <c r="D52" s="62">
        <v>4</v>
      </c>
      <c r="E52" s="62">
        <v>4</v>
      </c>
      <c r="F52" s="62">
        <v>4</v>
      </c>
      <c r="G52" s="62">
        <v>4</v>
      </c>
      <c r="H52" s="29">
        <f t="shared" si="0"/>
        <v>16</v>
      </c>
      <c r="I52" s="9">
        <v>3500</v>
      </c>
      <c r="J52" s="9">
        <f>Tabla13[[#This Row],[CANTIDAD TOTAL]]*Tabla13[[#This Row],[PRECIO UNITARIO ESTIMADO]]</f>
        <v>56000</v>
      </c>
      <c r="K52" s="7"/>
      <c r="L52" s="7"/>
      <c r="M52" s="9"/>
      <c r="N52" s="7"/>
      <c r="S52" s="5" t="s">
        <v>108</v>
      </c>
      <c r="V52" s="13"/>
    </row>
    <row r="53" spans="1:22">
      <c r="A53" s="32" t="s">
        <v>190</v>
      </c>
      <c r="B53" s="58" t="s">
        <v>706</v>
      </c>
      <c r="C53" s="58" t="s">
        <v>547</v>
      </c>
      <c r="D53" s="62">
        <v>4</v>
      </c>
      <c r="E53" s="62">
        <v>4</v>
      </c>
      <c r="F53" s="62">
        <v>4</v>
      </c>
      <c r="G53" s="62">
        <v>4</v>
      </c>
      <c r="H53" s="29">
        <f t="shared" si="0"/>
        <v>16</v>
      </c>
      <c r="I53" s="9">
        <v>4800</v>
      </c>
      <c r="J53" s="9">
        <f>Tabla13[[#This Row],[CANTIDAD TOTAL]]*Tabla13[[#This Row],[PRECIO UNITARIO ESTIMADO]]</f>
        <v>76800</v>
      </c>
      <c r="K53" s="7"/>
      <c r="L53" s="7"/>
      <c r="M53" s="9"/>
      <c r="N53" s="7"/>
      <c r="S53" s="5" t="s">
        <v>109</v>
      </c>
      <c r="V53" s="13"/>
    </row>
    <row r="54" spans="1:22">
      <c r="A54" s="32"/>
      <c r="B54" s="58" t="s">
        <v>707</v>
      </c>
      <c r="C54" s="58" t="s">
        <v>506</v>
      </c>
      <c r="D54" s="62">
        <v>1</v>
      </c>
      <c r="E54" s="62">
        <v>1</v>
      </c>
      <c r="F54" s="62">
        <v>1</v>
      </c>
      <c r="G54" s="62">
        <v>1</v>
      </c>
      <c r="H54" s="29">
        <f t="shared" si="0"/>
        <v>4</v>
      </c>
      <c r="I54" s="9">
        <v>5000</v>
      </c>
      <c r="J54" s="9">
        <f>Tabla13[[#This Row],[CANTIDAD TOTAL]]*Tabla13[[#This Row],[PRECIO UNITARIO ESTIMADO]]</f>
        <v>20000</v>
      </c>
      <c r="K54" s="7"/>
      <c r="L54" s="7"/>
      <c r="M54" s="9"/>
      <c r="N54" s="7"/>
      <c r="S54" s="5" t="s">
        <v>112</v>
      </c>
      <c r="V54" s="13"/>
    </row>
    <row r="55" spans="1:22">
      <c r="A55" s="32"/>
      <c r="B55" s="58" t="s">
        <v>708</v>
      </c>
      <c r="C55" s="58" t="s">
        <v>506</v>
      </c>
      <c r="D55" s="62">
        <v>4</v>
      </c>
      <c r="E55" s="62">
        <v>4</v>
      </c>
      <c r="F55" s="62">
        <v>4</v>
      </c>
      <c r="G55" s="62">
        <v>4</v>
      </c>
      <c r="H55" s="29">
        <f t="shared" si="0"/>
        <v>16</v>
      </c>
      <c r="I55" s="9">
        <v>4200</v>
      </c>
      <c r="J55" s="9">
        <f>Tabla13[[#This Row],[CANTIDAD TOTAL]]*Tabla13[[#This Row],[PRECIO UNITARIO ESTIMADO]]</f>
        <v>67200</v>
      </c>
      <c r="K55" s="7"/>
      <c r="L55" s="7"/>
      <c r="M55" s="9"/>
      <c r="N55" s="7"/>
      <c r="S55" s="5" t="s">
        <v>113</v>
      </c>
      <c r="V55" s="13"/>
    </row>
    <row r="56" spans="1:22">
      <c r="A56" s="32"/>
      <c r="B56" s="58" t="s">
        <v>709</v>
      </c>
      <c r="C56" s="58" t="s">
        <v>506</v>
      </c>
      <c r="D56" s="62">
        <v>4</v>
      </c>
      <c r="E56" s="62">
        <v>4</v>
      </c>
      <c r="F56" s="62">
        <v>4</v>
      </c>
      <c r="G56" s="62">
        <v>4</v>
      </c>
      <c r="H56" s="29">
        <f t="shared" si="0"/>
        <v>16</v>
      </c>
      <c r="I56" s="9">
        <v>5500</v>
      </c>
      <c r="J56" s="9">
        <f>Tabla13[[#This Row],[CANTIDAD TOTAL]]*Tabla13[[#This Row],[PRECIO UNITARIO ESTIMADO]]</f>
        <v>88000</v>
      </c>
      <c r="K56" s="7"/>
      <c r="L56" s="7"/>
      <c r="M56" s="9"/>
      <c r="N56" s="7"/>
      <c r="S56" s="5" t="s">
        <v>114</v>
      </c>
      <c r="V56" s="13"/>
    </row>
    <row r="57" spans="1:22">
      <c r="A57" s="32"/>
      <c r="B57" s="58" t="s">
        <v>710</v>
      </c>
      <c r="C57" s="58" t="s">
        <v>506</v>
      </c>
      <c r="D57" s="62">
        <v>2</v>
      </c>
      <c r="E57" s="62">
        <v>2</v>
      </c>
      <c r="F57" s="62">
        <v>2</v>
      </c>
      <c r="G57" s="62">
        <v>2</v>
      </c>
      <c r="H57" s="29">
        <f t="shared" si="0"/>
        <v>8</v>
      </c>
      <c r="I57" s="9">
        <v>5500</v>
      </c>
      <c r="J57" s="9">
        <f>Tabla13[[#This Row],[CANTIDAD TOTAL]]*Tabla13[[#This Row],[PRECIO UNITARIO ESTIMADO]]</f>
        <v>44000</v>
      </c>
      <c r="K57" s="7"/>
      <c r="L57" s="7"/>
      <c r="M57" s="9"/>
      <c r="N57" s="7"/>
      <c r="S57" s="5" t="s">
        <v>115</v>
      </c>
      <c r="V57" s="13"/>
    </row>
    <row r="58" spans="1:22">
      <c r="A58" s="32"/>
      <c r="B58" s="58" t="s">
        <v>730</v>
      </c>
      <c r="C58" s="58" t="s">
        <v>506</v>
      </c>
      <c r="D58" s="62">
        <v>2</v>
      </c>
      <c r="E58" s="62">
        <v>2</v>
      </c>
      <c r="F58" s="62">
        <v>2</v>
      </c>
      <c r="G58" s="62">
        <v>2</v>
      </c>
      <c r="H58" s="29">
        <f t="shared" si="0"/>
        <v>8</v>
      </c>
      <c r="I58" s="9">
        <v>5000</v>
      </c>
      <c r="J58" s="9">
        <f>Tabla13[[#This Row],[CANTIDAD TOTAL]]*Tabla13[[#This Row],[PRECIO UNITARIO ESTIMADO]]</f>
        <v>40000</v>
      </c>
      <c r="K58" s="7"/>
      <c r="L58" s="7"/>
      <c r="M58" s="9"/>
      <c r="N58" s="7"/>
      <c r="S58" s="5" t="s">
        <v>116</v>
      </c>
      <c r="V58" s="13"/>
    </row>
    <row r="59" spans="1:22">
      <c r="A59" s="32"/>
      <c r="B59" s="58" t="s">
        <v>711</v>
      </c>
      <c r="C59" s="58" t="s">
        <v>506</v>
      </c>
      <c r="D59" s="62">
        <v>2</v>
      </c>
      <c r="E59" s="62">
        <v>2</v>
      </c>
      <c r="F59" s="62">
        <v>2</v>
      </c>
      <c r="G59" s="62">
        <v>2</v>
      </c>
      <c r="H59" s="29">
        <f t="shared" si="0"/>
        <v>8</v>
      </c>
      <c r="I59" s="9">
        <v>4000</v>
      </c>
      <c r="J59" s="9">
        <f>Tabla13[[#This Row],[CANTIDAD TOTAL]]*Tabla13[[#This Row],[PRECIO UNITARIO ESTIMADO]]</f>
        <v>32000</v>
      </c>
      <c r="K59" s="7"/>
      <c r="L59" s="7"/>
      <c r="M59" s="9"/>
      <c r="N59" s="7"/>
      <c r="S59" s="5" t="s">
        <v>117</v>
      </c>
      <c r="V59" s="13"/>
    </row>
    <row r="60" spans="1:22" s="113" customFormat="1">
      <c r="A60" s="67"/>
      <c r="B60" s="82" t="s">
        <v>712</v>
      </c>
      <c r="C60" s="58" t="s">
        <v>506</v>
      </c>
      <c r="D60" s="62">
        <v>3</v>
      </c>
      <c r="E60" s="62">
        <v>3</v>
      </c>
      <c r="F60" s="62">
        <v>3</v>
      </c>
      <c r="G60" s="62">
        <v>3</v>
      </c>
      <c r="H60" s="96">
        <f>SUM('PACC - SNCC.F.053 (3)'!$D60:$G60)</f>
        <v>12</v>
      </c>
      <c r="I60" s="9">
        <v>6000</v>
      </c>
      <c r="J60" s="97">
        <f>+H60*I60</f>
        <v>72000</v>
      </c>
      <c r="K60" s="82"/>
      <c r="L60" s="82"/>
      <c r="M60" s="97"/>
      <c r="N60" s="82"/>
      <c r="S60" s="5"/>
      <c r="V60" s="13"/>
    </row>
    <row r="61" spans="1:22">
      <c r="A61" s="32"/>
      <c r="B61" s="115" t="s">
        <v>731</v>
      </c>
      <c r="C61" s="13"/>
      <c r="D61" s="62">
        <v>1</v>
      </c>
      <c r="E61" s="62">
        <v>1</v>
      </c>
      <c r="F61" s="62">
        <v>1</v>
      </c>
      <c r="G61" s="62">
        <v>1</v>
      </c>
      <c r="H61" s="29">
        <f t="shared" si="0"/>
        <v>4</v>
      </c>
      <c r="I61" s="9">
        <v>9000</v>
      </c>
      <c r="J61" s="9">
        <f>Tabla13[[#This Row],[CANTIDAD TOTAL]]*Tabla13[[#This Row],[PRECIO UNITARIO ESTIMADO]]</f>
        <v>36000</v>
      </c>
      <c r="K61" s="7"/>
      <c r="L61" s="7"/>
      <c r="M61" s="9"/>
      <c r="N61" s="7"/>
      <c r="S61" s="5" t="s">
        <v>118</v>
      </c>
      <c r="V61" s="13"/>
    </row>
    <row r="62" spans="1:22" s="113" customFormat="1">
      <c r="A62" s="13"/>
      <c r="B62" s="7" t="s">
        <v>713</v>
      </c>
      <c r="C62" s="58" t="s">
        <v>506</v>
      </c>
      <c r="D62" s="116">
        <v>2</v>
      </c>
      <c r="E62" s="116">
        <v>2</v>
      </c>
      <c r="F62" s="116">
        <v>2</v>
      </c>
      <c r="G62" s="116">
        <v>2</v>
      </c>
      <c r="H62" s="8">
        <f>SUM('PACC - SNCC.F.053 (3)'!$D62:$G62)</f>
        <v>8</v>
      </c>
      <c r="I62" s="9">
        <v>9000</v>
      </c>
      <c r="J62" s="9">
        <f>+H62*I62</f>
        <v>72000</v>
      </c>
      <c r="K62" s="7"/>
      <c r="L62" s="7"/>
      <c r="M62" s="9"/>
      <c r="N62" s="7"/>
      <c r="S62" s="5"/>
      <c r="V62" s="13"/>
    </row>
    <row r="63" spans="1:22" s="113" customFormat="1">
      <c r="A63" s="13"/>
      <c r="B63" s="7" t="s">
        <v>714</v>
      </c>
      <c r="C63" s="58" t="s">
        <v>506</v>
      </c>
      <c r="D63" s="116">
        <v>2</v>
      </c>
      <c r="E63" s="116">
        <v>2</v>
      </c>
      <c r="F63" s="116">
        <v>2</v>
      </c>
      <c r="G63" s="116">
        <v>2</v>
      </c>
      <c r="H63" s="8">
        <f>SUM('PACC - SNCC.F.053 (3)'!$D63:$G63)</f>
        <v>8</v>
      </c>
      <c r="I63" s="9">
        <v>9000</v>
      </c>
      <c r="J63" s="9">
        <f>+H63*I63</f>
        <v>72000</v>
      </c>
      <c r="K63" s="7"/>
      <c r="L63" s="7"/>
      <c r="M63" s="9"/>
      <c r="N63" s="7"/>
      <c r="S63" s="5"/>
      <c r="V63" s="13"/>
    </row>
    <row r="64" spans="1:22">
      <c r="A64" s="32"/>
      <c r="B64" s="114" t="s">
        <v>715</v>
      </c>
      <c r="C64" s="58" t="s">
        <v>506</v>
      </c>
      <c r="D64" s="62">
        <v>4</v>
      </c>
      <c r="E64" s="62">
        <v>4</v>
      </c>
      <c r="F64" s="62">
        <v>4</v>
      </c>
      <c r="G64" s="62">
        <v>4</v>
      </c>
      <c r="H64" s="29">
        <f t="shared" si="0"/>
        <v>16</v>
      </c>
      <c r="I64" s="9">
        <v>5000</v>
      </c>
      <c r="J64" s="9">
        <f>Tabla13[[#This Row],[CANTIDAD TOTAL]]*Tabla13[[#This Row],[PRECIO UNITARIO ESTIMADO]]</f>
        <v>80000</v>
      </c>
      <c r="K64" s="7"/>
      <c r="L64" s="7"/>
      <c r="M64" s="9"/>
      <c r="N64" s="7"/>
      <c r="S64" s="5" t="s">
        <v>130</v>
      </c>
    </row>
    <row r="65" spans="1:19">
      <c r="A65" s="32"/>
      <c r="B65" s="114" t="s">
        <v>520</v>
      </c>
      <c r="C65" s="58" t="s">
        <v>506</v>
      </c>
      <c r="D65" s="62">
        <v>9</v>
      </c>
      <c r="E65" s="62"/>
      <c r="F65" s="62">
        <v>9</v>
      </c>
      <c r="G65" s="62"/>
      <c r="H65" s="29">
        <f t="shared" si="0"/>
        <v>18</v>
      </c>
      <c r="I65" s="9">
        <v>165</v>
      </c>
      <c r="J65" s="9">
        <f>Tabla13[[#This Row],[CANTIDAD TOTAL]]*Tabla13[[#This Row],[PRECIO UNITARIO ESTIMADO]]</f>
        <v>2970</v>
      </c>
      <c r="K65" s="7"/>
      <c r="L65" s="7"/>
      <c r="M65" s="9"/>
      <c r="N65" s="7"/>
      <c r="S65" s="5" t="s">
        <v>133</v>
      </c>
    </row>
    <row r="66" spans="1:19">
      <c r="A66" s="32"/>
      <c r="B66" s="114" t="s">
        <v>521</v>
      </c>
      <c r="C66" s="58" t="s">
        <v>506</v>
      </c>
      <c r="D66" s="62">
        <v>30</v>
      </c>
      <c r="E66" s="62">
        <v>30</v>
      </c>
      <c r="F66" s="62">
        <v>30</v>
      </c>
      <c r="G66" s="62">
        <v>30</v>
      </c>
      <c r="H66" s="29">
        <f t="shared" si="0"/>
        <v>120</v>
      </c>
      <c r="I66" s="9">
        <v>20</v>
      </c>
      <c r="J66" s="9">
        <f>Tabla13[[#This Row],[CANTIDAD TOTAL]]*Tabla13[[#This Row],[PRECIO UNITARIO ESTIMADO]]</f>
        <v>2400</v>
      </c>
      <c r="K66" s="7"/>
      <c r="L66" s="7"/>
      <c r="M66" s="9"/>
      <c r="N66" s="7"/>
      <c r="S66" s="5" t="s">
        <v>134</v>
      </c>
    </row>
    <row r="67" spans="1:19">
      <c r="A67" s="32"/>
      <c r="B67" s="58" t="s">
        <v>522</v>
      </c>
      <c r="C67" s="58" t="s">
        <v>506</v>
      </c>
      <c r="D67" s="62">
        <v>30</v>
      </c>
      <c r="E67" s="62">
        <v>30</v>
      </c>
      <c r="F67" s="62">
        <v>30</v>
      </c>
      <c r="G67" s="62">
        <v>30</v>
      </c>
      <c r="H67" s="29">
        <f t="shared" ref="H67:H92" si="1">D67+E67+F67+G67</f>
        <v>120</v>
      </c>
      <c r="I67" s="9">
        <v>15</v>
      </c>
      <c r="J67" s="9">
        <f>Tabla13[[#This Row],[CANTIDAD TOTAL]]*Tabla13[[#This Row],[PRECIO UNITARIO ESTIMADO]]</f>
        <v>1800</v>
      </c>
      <c r="K67" s="7"/>
      <c r="L67" s="7"/>
      <c r="M67" s="9"/>
      <c r="N67" s="7"/>
      <c r="S67" s="5" t="s">
        <v>135</v>
      </c>
    </row>
    <row r="68" spans="1:19">
      <c r="A68" s="32"/>
      <c r="B68" s="58" t="s">
        <v>523</v>
      </c>
      <c r="C68" s="58" t="s">
        <v>511</v>
      </c>
      <c r="D68" s="62">
        <v>30</v>
      </c>
      <c r="E68" s="62">
        <v>30</v>
      </c>
      <c r="F68" s="62">
        <v>30</v>
      </c>
      <c r="G68" s="62">
        <v>30</v>
      </c>
      <c r="H68" s="29">
        <f t="shared" si="1"/>
        <v>120</v>
      </c>
      <c r="I68" s="9">
        <v>80</v>
      </c>
      <c r="J68" s="9">
        <f>Tabla13[[#This Row],[CANTIDAD TOTAL]]*Tabla13[[#This Row],[PRECIO UNITARIO ESTIMADO]]</f>
        <v>9600</v>
      </c>
      <c r="K68" s="7"/>
      <c r="L68" s="7"/>
      <c r="M68" s="9"/>
      <c r="N68" s="7"/>
      <c r="S68" s="5" t="s">
        <v>136</v>
      </c>
    </row>
    <row r="69" spans="1:19">
      <c r="A69" s="32"/>
      <c r="B69" s="58" t="s">
        <v>524</v>
      </c>
      <c r="C69" s="58" t="s">
        <v>636</v>
      </c>
      <c r="D69" s="62">
        <v>50</v>
      </c>
      <c r="E69" s="62">
        <v>50</v>
      </c>
      <c r="F69" s="62">
        <v>50</v>
      </c>
      <c r="G69" s="62">
        <v>50</v>
      </c>
      <c r="H69" s="29">
        <f t="shared" si="1"/>
        <v>200</v>
      </c>
      <c r="I69" s="9">
        <v>30</v>
      </c>
      <c r="J69" s="9">
        <f>Tabla13[[#This Row],[CANTIDAD TOTAL]]*Tabla13[[#This Row],[PRECIO UNITARIO ESTIMADO]]</f>
        <v>6000</v>
      </c>
      <c r="K69" s="7"/>
      <c r="L69" s="7"/>
      <c r="M69" s="9"/>
      <c r="N69" s="7"/>
      <c r="S69" s="5" t="s">
        <v>138</v>
      </c>
    </row>
    <row r="70" spans="1:19">
      <c r="A70" s="32"/>
      <c r="B70" s="117" t="s">
        <v>525</v>
      </c>
      <c r="C70" s="58" t="s">
        <v>716</v>
      </c>
      <c r="D70" s="62">
        <v>20</v>
      </c>
      <c r="E70" s="62">
        <v>20</v>
      </c>
      <c r="F70" s="62">
        <v>20</v>
      </c>
      <c r="G70" s="62">
        <v>20</v>
      </c>
      <c r="H70" s="29">
        <f t="shared" si="1"/>
        <v>80</v>
      </c>
      <c r="I70" s="9">
        <v>1200</v>
      </c>
      <c r="J70" s="9">
        <f>Tabla13[[#This Row],[CANTIDAD TOTAL]]*Tabla13[[#This Row],[PRECIO UNITARIO ESTIMADO]]</f>
        <v>96000</v>
      </c>
      <c r="K70" s="7"/>
      <c r="L70" s="7"/>
      <c r="M70" s="9"/>
      <c r="N70" s="7"/>
      <c r="S70" s="5" t="s">
        <v>142</v>
      </c>
    </row>
    <row r="71" spans="1:19">
      <c r="A71" s="32"/>
      <c r="B71" s="58" t="s">
        <v>526</v>
      </c>
      <c r="C71" s="58" t="s">
        <v>506</v>
      </c>
      <c r="D71" s="62">
        <v>15</v>
      </c>
      <c r="E71" s="62">
        <v>15</v>
      </c>
      <c r="F71" s="62">
        <v>15</v>
      </c>
      <c r="G71" s="62">
        <v>15</v>
      </c>
      <c r="H71" s="29">
        <f t="shared" si="1"/>
        <v>60</v>
      </c>
      <c r="I71" s="9">
        <v>28</v>
      </c>
      <c r="J71" s="9">
        <f>Tabla13[[#This Row],[CANTIDAD TOTAL]]*Tabla13[[#This Row],[PRECIO UNITARIO ESTIMADO]]</f>
        <v>1680</v>
      </c>
      <c r="K71" s="7"/>
      <c r="L71" s="7"/>
      <c r="M71" s="9"/>
      <c r="N71" s="7"/>
      <c r="S71" s="5" t="s">
        <v>144</v>
      </c>
    </row>
    <row r="72" spans="1:19">
      <c r="A72" s="32" t="s">
        <v>54</v>
      </c>
      <c r="B72" s="58" t="s">
        <v>717</v>
      </c>
      <c r="C72" s="58" t="s">
        <v>548</v>
      </c>
      <c r="D72" s="62">
        <v>3</v>
      </c>
      <c r="E72" s="62">
        <v>3</v>
      </c>
      <c r="F72" s="62">
        <v>3</v>
      </c>
      <c r="G72" s="62">
        <v>3</v>
      </c>
      <c r="H72" s="29">
        <f t="shared" si="1"/>
        <v>12</v>
      </c>
      <c r="I72" s="9">
        <v>200</v>
      </c>
      <c r="J72" s="9">
        <f>Tabla13[[#This Row],[CANTIDAD TOTAL]]*Tabla13[[#This Row],[PRECIO UNITARIO ESTIMADO]]</f>
        <v>2400</v>
      </c>
      <c r="K72" s="7"/>
      <c r="L72" s="7"/>
      <c r="M72" s="9"/>
      <c r="N72" s="7"/>
      <c r="S72" s="5" t="s">
        <v>147</v>
      </c>
    </row>
    <row r="73" spans="1:19">
      <c r="A73" s="32"/>
      <c r="B73" s="58" t="s">
        <v>718</v>
      </c>
      <c r="C73" s="58" t="s">
        <v>506</v>
      </c>
      <c r="D73" s="62">
        <v>80</v>
      </c>
      <c r="E73" s="62">
        <v>80</v>
      </c>
      <c r="F73" s="62">
        <v>80</v>
      </c>
      <c r="G73" s="62">
        <v>80</v>
      </c>
      <c r="H73" s="29">
        <f t="shared" si="1"/>
        <v>320</v>
      </c>
      <c r="I73" s="9">
        <v>145</v>
      </c>
      <c r="J73" s="9">
        <f>Tabla13[[#This Row],[CANTIDAD TOTAL]]*Tabla13[[#This Row],[PRECIO UNITARIO ESTIMADO]]</f>
        <v>46400</v>
      </c>
      <c r="K73" s="7"/>
      <c r="L73" s="7"/>
      <c r="M73" s="9"/>
      <c r="N73" s="7"/>
      <c r="S73" s="5" t="s">
        <v>148</v>
      </c>
    </row>
    <row r="74" spans="1:19" s="27" customFormat="1">
      <c r="A74" s="7"/>
      <c r="B74" s="58" t="s">
        <v>527</v>
      </c>
      <c r="C74" s="58" t="s">
        <v>506</v>
      </c>
      <c r="D74" s="62">
        <v>11</v>
      </c>
      <c r="E74" s="62">
        <v>11</v>
      </c>
      <c r="F74" s="62">
        <v>11</v>
      </c>
      <c r="G74" s="62">
        <v>11</v>
      </c>
      <c r="H74" s="29">
        <f t="shared" si="1"/>
        <v>44</v>
      </c>
      <c r="I74" s="9">
        <v>160</v>
      </c>
      <c r="J74" s="9">
        <f>Tabla13[[#This Row],[CANTIDAD TOTAL]]*Tabla13[[#This Row],[PRECIO UNITARIO ESTIMADO]]</f>
        <v>7040</v>
      </c>
      <c r="K74" s="7"/>
      <c r="L74" s="7"/>
      <c r="M74" s="9"/>
      <c r="N74" s="7"/>
      <c r="S74" s="5"/>
    </row>
    <row r="75" spans="1:19" s="27" customFormat="1">
      <c r="A75" s="36"/>
      <c r="B75" s="58" t="s">
        <v>528</v>
      </c>
      <c r="C75" s="58" t="s">
        <v>549</v>
      </c>
      <c r="D75" s="62">
        <v>4</v>
      </c>
      <c r="E75" s="62">
        <v>4</v>
      </c>
      <c r="F75" s="62">
        <v>4</v>
      </c>
      <c r="G75" s="62">
        <v>4</v>
      </c>
      <c r="H75" s="29">
        <f t="shared" si="1"/>
        <v>16</v>
      </c>
      <c r="I75" s="54">
        <v>2990</v>
      </c>
      <c r="J75" s="9">
        <f>Tabla13[[#This Row],[CANTIDAD TOTAL]]*Tabla13[[#This Row],[PRECIO UNITARIO ESTIMADO]]</f>
        <v>47840</v>
      </c>
      <c r="K75" s="46"/>
      <c r="L75" s="53"/>
      <c r="M75" s="55"/>
      <c r="N75" s="56"/>
      <c r="S75" s="5"/>
    </row>
    <row r="76" spans="1:19">
      <c r="A76" s="36"/>
      <c r="B76" s="58" t="s">
        <v>529</v>
      </c>
      <c r="C76" s="58" t="s">
        <v>550</v>
      </c>
      <c r="D76" s="62">
        <v>3</v>
      </c>
      <c r="E76" s="62">
        <v>3</v>
      </c>
      <c r="F76" s="62">
        <v>3</v>
      </c>
      <c r="G76" s="62">
        <v>3</v>
      </c>
      <c r="H76" s="29">
        <f t="shared" si="1"/>
        <v>12</v>
      </c>
      <c r="I76" s="54">
        <v>250</v>
      </c>
      <c r="J76" s="9">
        <f>Tabla13[[#This Row],[CANTIDAD TOTAL]]*Tabla13[[#This Row],[PRECIO UNITARIO ESTIMADO]]</f>
        <v>3000</v>
      </c>
      <c r="K76" s="46"/>
      <c r="L76" s="53"/>
      <c r="M76" s="55"/>
      <c r="N76" s="56"/>
      <c r="S76" s="5" t="s">
        <v>165</v>
      </c>
    </row>
    <row r="77" spans="1:19">
      <c r="A77" s="36"/>
      <c r="B77" s="58" t="s">
        <v>530</v>
      </c>
      <c r="C77" s="58" t="s">
        <v>506</v>
      </c>
      <c r="D77" s="62">
        <v>24</v>
      </c>
      <c r="E77" s="62">
        <v>24</v>
      </c>
      <c r="F77" s="62">
        <v>24</v>
      </c>
      <c r="G77" s="62">
        <v>24</v>
      </c>
      <c r="H77" s="29">
        <f t="shared" si="1"/>
        <v>96</v>
      </c>
      <c r="I77" s="54">
        <v>800</v>
      </c>
      <c r="J77" s="9">
        <f>Tabla13[[#This Row],[CANTIDAD TOTAL]]*Tabla13[[#This Row],[PRECIO UNITARIO ESTIMADO]]</f>
        <v>76800</v>
      </c>
      <c r="K77" s="46"/>
      <c r="L77" s="53"/>
      <c r="M77" s="55"/>
      <c r="N77" s="56"/>
      <c r="S77" s="5" t="s">
        <v>167</v>
      </c>
    </row>
    <row r="78" spans="1:19">
      <c r="A78" s="36"/>
      <c r="B78" s="58" t="s">
        <v>531</v>
      </c>
      <c r="C78" s="58" t="s">
        <v>506</v>
      </c>
      <c r="D78" s="62">
        <v>200</v>
      </c>
      <c r="E78" s="62">
        <v>200</v>
      </c>
      <c r="F78" s="62">
        <v>200</v>
      </c>
      <c r="G78" s="62">
        <v>200</v>
      </c>
      <c r="H78" s="29">
        <f t="shared" si="1"/>
        <v>800</v>
      </c>
      <c r="I78" s="54">
        <v>25</v>
      </c>
      <c r="J78" s="9">
        <f>Tabla13[[#This Row],[CANTIDAD TOTAL]]*Tabla13[[#This Row],[PRECIO UNITARIO ESTIMADO]]</f>
        <v>20000</v>
      </c>
      <c r="K78" s="46"/>
      <c r="L78" s="53"/>
      <c r="M78" s="55"/>
      <c r="N78" s="56"/>
      <c r="S78" s="5" t="s">
        <v>168</v>
      </c>
    </row>
    <row r="79" spans="1:19">
      <c r="A79" s="36"/>
      <c r="B79" s="58" t="s">
        <v>719</v>
      </c>
      <c r="C79" s="58" t="s">
        <v>506</v>
      </c>
      <c r="D79" s="62">
        <v>200</v>
      </c>
      <c r="E79" s="62">
        <v>200</v>
      </c>
      <c r="F79" s="62">
        <v>200</v>
      </c>
      <c r="G79" s="62">
        <v>200</v>
      </c>
      <c r="H79" s="29">
        <f t="shared" si="1"/>
        <v>800</v>
      </c>
      <c r="I79" s="54">
        <v>23</v>
      </c>
      <c r="J79" s="9">
        <f>Tabla13[[#This Row],[CANTIDAD TOTAL]]*Tabla13[[#This Row],[PRECIO UNITARIO ESTIMADO]]</f>
        <v>18400</v>
      </c>
      <c r="K79" s="46"/>
      <c r="L79" s="53"/>
      <c r="M79" s="55"/>
      <c r="N79" s="56"/>
      <c r="S79" s="5" t="s">
        <v>169</v>
      </c>
    </row>
    <row r="80" spans="1:19">
      <c r="A80" s="36"/>
      <c r="B80" s="58" t="s">
        <v>532</v>
      </c>
      <c r="C80" s="58" t="s">
        <v>720</v>
      </c>
      <c r="D80" s="62">
        <v>15</v>
      </c>
      <c r="E80" s="62">
        <v>15</v>
      </c>
      <c r="F80" s="62">
        <v>15</v>
      </c>
      <c r="G80" s="62">
        <v>15</v>
      </c>
      <c r="H80" s="29">
        <f t="shared" si="1"/>
        <v>60</v>
      </c>
      <c r="I80" s="54">
        <v>38</v>
      </c>
      <c r="J80" s="9">
        <f>Tabla13[[#This Row],[CANTIDAD TOTAL]]*Tabla13[[#This Row],[PRECIO UNITARIO ESTIMADO]]</f>
        <v>2280</v>
      </c>
      <c r="K80" s="46"/>
      <c r="L80" s="53"/>
      <c r="M80" s="55"/>
      <c r="N80" s="56"/>
      <c r="S80" s="5" t="s">
        <v>170</v>
      </c>
    </row>
    <row r="81" spans="1:19">
      <c r="A81" s="36"/>
      <c r="B81" s="58" t="s">
        <v>533</v>
      </c>
      <c r="C81" s="58" t="s">
        <v>551</v>
      </c>
      <c r="D81" s="118">
        <v>2</v>
      </c>
      <c r="E81" s="62">
        <v>2</v>
      </c>
      <c r="F81" s="62">
        <v>2</v>
      </c>
      <c r="G81" s="62">
        <v>2</v>
      </c>
      <c r="H81" s="29">
        <f t="shared" si="1"/>
        <v>8</v>
      </c>
      <c r="I81" s="54">
        <v>1035</v>
      </c>
      <c r="J81" s="9">
        <f>Tabla13[[#This Row],[CANTIDAD TOTAL]]*Tabla13[[#This Row],[PRECIO UNITARIO ESTIMADO]]</f>
        <v>8280</v>
      </c>
      <c r="K81" s="46"/>
      <c r="L81" s="53"/>
      <c r="M81" s="55"/>
      <c r="N81" s="56"/>
      <c r="S81" s="5" t="s">
        <v>171</v>
      </c>
    </row>
    <row r="82" spans="1:19">
      <c r="A82" s="36"/>
      <c r="B82" s="58" t="s">
        <v>534</v>
      </c>
      <c r="C82" s="58" t="s">
        <v>506</v>
      </c>
      <c r="D82" s="62">
        <v>6</v>
      </c>
      <c r="E82" s="62"/>
      <c r="F82" s="62"/>
      <c r="G82" s="62"/>
      <c r="H82" s="29">
        <f t="shared" si="1"/>
        <v>6</v>
      </c>
      <c r="I82" s="54">
        <v>260</v>
      </c>
      <c r="J82" s="9">
        <f>Tabla13[[#This Row],[CANTIDAD TOTAL]]*Tabla13[[#This Row],[PRECIO UNITARIO ESTIMADO]]</f>
        <v>1560</v>
      </c>
      <c r="K82" s="46"/>
      <c r="L82" s="53"/>
      <c r="M82" s="55"/>
      <c r="N82" s="56"/>
      <c r="S82" s="5" t="s">
        <v>172</v>
      </c>
    </row>
    <row r="83" spans="1:19">
      <c r="A83" s="36"/>
      <c r="B83" s="58" t="s">
        <v>535</v>
      </c>
      <c r="C83" s="58" t="s">
        <v>551</v>
      </c>
      <c r="D83" s="62">
        <v>3</v>
      </c>
      <c r="E83" s="62">
        <v>3</v>
      </c>
      <c r="F83" s="62">
        <v>3</v>
      </c>
      <c r="G83" s="62">
        <v>3</v>
      </c>
      <c r="H83" s="29">
        <f t="shared" si="1"/>
        <v>12</v>
      </c>
      <c r="I83" s="54">
        <v>1400</v>
      </c>
      <c r="J83" s="9">
        <f>Tabla13[[#This Row],[CANTIDAD TOTAL]]*Tabla13[[#This Row],[PRECIO UNITARIO ESTIMADO]]</f>
        <v>16800</v>
      </c>
      <c r="K83" s="46"/>
      <c r="L83" s="53"/>
      <c r="M83" s="55"/>
      <c r="N83" s="56"/>
      <c r="S83" s="5" t="s">
        <v>173</v>
      </c>
    </row>
    <row r="84" spans="1:19">
      <c r="A84" s="36"/>
      <c r="B84" s="58" t="s">
        <v>537</v>
      </c>
      <c r="C84" s="58" t="s">
        <v>552</v>
      </c>
      <c r="D84" s="62">
        <v>4</v>
      </c>
      <c r="E84" s="62"/>
      <c r="F84" s="62"/>
      <c r="G84" s="62"/>
      <c r="H84" s="29">
        <f t="shared" si="1"/>
        <v>4</v>
      </c>
      <c r="I84" s="54">
        <v>235</v>
      </c>
      <c r="J84" s="9">
        <f>Tabla13[[#This Row],[CANTIDAD TOTAL]]*Tabla13[[#This Row],[PRECIO UNITARIO ESTIMADO]]</f>
        <v>940</v>
      </c>
      <c r="K84" s="46"/>
      <c r="L84" s="53"/>
      <c r="M84" s="55"/>
      <c r="N84" s="56"/>
      <c r="S84" s="5" t="s">
        <v>177</v>
      </c>
    </row>
    <row r="85" spans="1:19">
      <c r="A85" s="36"/>
      <c r="B85" s="58" t="s">
        <v>538</v>
      </c>
      <c r="C85" s="58" t="s">
        <v>721</v>
      </c>
      <c r="D85" s="62">
        <v>1</v>
      </c>
      <c r="E85" s="62">
        <v>1</v>
      </c>
      <c r="F85" s="62">
        <v>1</v>
      </c>
      <c r="G85" s="62">
        <v>1</v>
      </c>
      <c r="H85" s="29">
        <f t="shared" si="1"/>
        <v>4</v>
      </c>
      <c r="I85" s="54">
        <v>1200</v>
      </c>
      <c r="J85" s="9">
        <f>Tabla13[[#This Row],[CANTIDAD TOTAL]]*Tabla13[[#This Row],[PRECIO UNITARIO ESTIMADO]]</f>
        <v>4800</v>
      </c>
      <c r="K85" s="46"/>
      <c r="L85" s="53"/>
      <c r="M85" s="55"/>
      <c r="N85" s="56"/>
      <c r="S85" s="5" t="s">
        <v>179</v>
      </c>
    </row>
    <row r="86" spans="1:19">
      <c r="A86" s="36"/>
      <c r="B86" s="58" t="s">
        <v>723</v>
      </c>
      <c r="C86" s="117" t="s">
        <v>724</v>
      </c>
      <c r="D86" s="62">
        <v>24</v>
      </c>
      <c r="E86" s="62">
        <v>24</v>
      </c>
      <c r="F86" s="62">
        <v>24</v>
      </c>
      <c r="G86" s="62">
        <v>24</v>
      </c>
      <c r="H86" s="29">
        <f t="shared" si="1"/>
        <v>96</v>
      </c>
      <c r="I86" s="54">
        <v>160</v>
      </c>
      <c r="J86" s="9">
        <f>Tabla13[[#This Row],[CANTIDAD TOTAL]]*Tabla13[[#This Row],[PRECIO UNITARIO ESTIMADO]]</f>
        <v>15360</v>
      </c>
      <c r="K86" s="46"/>
      <c r="L86" s="53"/>
      <c r="M86" s="55"/>
      <c r="N86" s="56"/>
      <c r="S86" s="5" t="s">
        <v>180</v>
      </c>
    </row>
    <row r="87" spans="1:19">
      <c r="A87" s="36"/>
      <c r="B87" s="58" t="s">
        <v>722</v>
      </c>
      <c r="C87" s="58" t="s">
        <v>552</v>
      </c>
      <c r="D87" s="62">
        <v>2</v>
      </c>
      <c r="E87" s="62">
        <v>2</v>
      </c>
      <c r="F87" s="62">
        <v>2</v>
      </c>
      <c r="G87" s="62">
        <v>2</v>
      </c>
      <c r="H87" s="29">
        <f t="shared" si="1"/>
        <v>8</v>
      </c>
      <c r="I87" s="54">
        <v>310</v>
      </c>
      <c r="J87" s="9">
        <f>Tabla13[[#This Row],[CANTIDAD TOTAL]]*Tabla13[[#This Row],[PRECIO UNITARIO ESTIMADO]]</f>
        <v>2480</v>
      </c>
      <c r="K87" s="46"/>
      <c r="L87" s="53"/>
      <c r="M87" s="55"/>
      <c r="N87" s="56"/>
      <c r="S87" s="5" t="s">
        <v>182</v>
      </c>
    </row>
    <row r="88" spans="1:19">
      <c r="A88" s="36"/>
      <c r="B88" s="58" t="s">
        <v>439</v>
      </c>
      <c r="C88" s="58" t="s">
        <v>553</v>
      </c>
      <c r="D88" s="62">
        <v>40</v>
      </c>
      <c r="E88" s="62">
        <v>40</v>
      </c>
      <c r="F88" s="62">
        <v>40</v>
      </c>
      <c r="G88" s="62">
        <v>40</v>
      </c>
      <c r="H88" s="29">
        <f t="shared" si="1"/>
        <v>160</v>
      </c>
      <c r="I88" s="54">
        <v>48</v>
      </c>
      <c r="J88" s="9">
        <f>Tabla13[[#This Row],[CANTIDAD TOTAL]]*Tabla13[[#This Row],[PRECIO UNITARIO ESTIMADO]]</f>
        <v>7680</v>
      </c>
      <c r="K88" s="46"/>
      <c r="L88" s="53"/>
      <c r="M88" s="55"/>
      <c r="N88" s="56"/>
      <c r="S88" s="5" t="s">
        <v>186</v>
      </c>
    </row>
    <row r="89" spans="1:19">
      <c r="A89" s="36"/>
      <c r="B89" s="58" t="s">
        <v>539</v>
      </c>
      <c r="C89" s="58" t="s">
        <v>724</v>
      </c>
      <c r="D89" s="62">
        <v>24</v>
      </c>
      <c r="E89" s="62">
        <v>24</v>
      </c>
      <c r="F89" s="62">
        <v>24</v>
      </c>
      <c r="G89" s="62">
        <v>24</v>
      </c>
      <c r="H89" s="29">
        <f t="shared" si="1"/>
        <v>96</v>
      </c>
      <c r="I89" s="54">
        <v>225</v>
      </c>
      <c r="J89" s="9">
        <f>Tabla13[[#This Row],[CANTIDAD TOTAL]]*Tabla13[[#This Row],[PRECIO UNITARIO ESTIMADO]]</f>
        <v>21600</v>
      </c>
      <c r="K89" s="46"/>
      <c r="L89" s="53"/>
      <c r="M89" s="55"/>
      <c r="N89" s="56"/>
      <c r="S89" s="5" t="s">
        <v>187</v>
      </c>
    </row>
    <row r="90" spans="1:19">
      <c r="A90" s="36"/>
      <c r="B90" s="58" t="s">
        <v>540</v>
      </c>
      <c r="C90" s="58" t="s">
        <v>552</v>
      </c>
      <c r="D90" s="62">
        <v>2</v>
      </c>
      <c r="E90" s="62">
        <v>2</v>
      </c>
      <c r="F90" s="62">
        <v>2</v>
      </c>
      <c r="G90" s="62">
        <v>2</v>
      </c>
      <c r="H90" s="29">
        <f t="shared" si="1"/>
        <v>8</v>
      </c>
      <c r="I90" s="54">
        <v>700</v>
      </c>
      <c r="J90" s="9">
        <f>Tabla13[[#This Row],[CANTIDAD TOTAL]]*Tabla13[[#This Row],[PRECIO UNITARIO ESTIMADO]]</f>
        <v>5600</v>
      </c>
      <c r="K90" s="46"/>
      <c r="L90" s="53"/>
      <c r="M90" s="55"/>
      <c r="N90" s="56"/>
      <c r="S90" s="5" t="s">
        <v>189</v>
      </c>
    </row>
    <row r="91" spans="1:19">
      <c r="A91" s="36"/>
      <c r="B91" s="58" t="s">
        <v>725</v>
      </c>
      <c r="C91" s="58" t="s">
        <v>552</v>
      </c>
      <c r="D91" s="62">
        <v>2</v>
      </c>
      <c r="E91" s="62">
        <v>2</v>
      </c>
      <c r="F91" s="62">
        <v>2</v>
      </c>
      <c r="G91" s="62">
        <v>2</v>
      </c>
      <c r="H91" s="29">
        <f t="shared" si="1"/>
        <v>8</v>
      </c>
      <c r="I91" s="54">
        <v>800</v>
      </c>
      <c r="J91" s="9">
        <f>Tabla13[[#This Row],[CANTIDAD TOTAL]]*Tabla13[[#This Row],[PRECIO UNITARIO ESTIMADO]]</f>
        <v>6400</v>
      </c>
      <c r="K91" s="46"/>
      <c r="L91" s="53"/>
      <c r="M91" s="55"/>
      <c r="N91" s="56"/>
      <c r="S91" s="5" t="s">
        <v>190</v>
      </c>
    </row>
    <row r="92" spans="1:19" s="27" customFormat="1">
      <c r="A92" s="36"/>
      <c r="B92" s="58" t="s">
        <v>541</v>
      </c>
      <c r="C92" s="58" t="s">
        <v>506</v>
      </c>
      <c r="D92" s="62">
        <v>2</v>
      </c>
      <c r="E92" s="62">
        <v>2</v>
      </c>
      <c r="F92" s="62">
        <v>2</v>
      </c>
      <c r="G92" s="62">
        <v>2</v>
      </c>
      <c r="H92" s="29">
        <f t="shared" si="1"/>
        <v>8</v>
      </c>
      <c r="I92" s="54">
        <v>3500</v>
      </c>
      <c r="J92" s="9">
        <f>Tabla13[[#This Row],[CANTIDAD TOTAL]]*Tabla13[[#This Row],[PRECIO UNITARIO ESTIMADO]]</f>
        <v>28000</v>
      </c>
      <c r="K92" s="46"/>
      <c r="L92" s="53"/>
      <c r="M92" s="55"/>
      <c r="N92" s="56"/>
      <c r="S92" s="5"/>
    </row>
    <row r="93" spans="1:19" s="27" customFormat="1">
      <c r="A93" s="36"/>
      <c r="B93" s="58" t="s">
        <v>542</v>
      </c>
      <c r="C93" s="58" t="s">
        <v>506</v>
      </c>
      <c r="D93" s="62">
        <v>2</v>
      </c>
      <c r="E93" s="62">
        <v>2</v>
      </c>
      <c r="F93" s="62"/>
      <c r="G93" s="62">
        <v>2</v>
      </c>
      <c r="H93" s="29">
        <v>8</v>
      </c>
      <c r="I93" s="54">
        <v>3500</v>
      </c>
      <c r="J93" s="9">
        <f>Tabla13[[#This Row],[CANTIDAD TOTAL]]*Tabla13[[#This Row],[PRECIO UNITARIO ESTIMADO]]</f>
        <v>28000</v>
      </c>
      <c r="K93" s="46"/>
      <c r="L93" s="53"/>
      <c r="M93" s="55"/>
      <c r="N93" s="56"/>
      <c r="S93" s="5"/>
    </row>
    <row r="94" spans="1:19" s="130" customFormat="1">
      <c r="A94" s="120"/>
      <c r="B94" s="121" t="s">
        <v>726</v>
      </c>
      <c r="C94" s="121" t="s">
        <v>638</v>
      </c>
      <c r="D94" s="122">
        <v>3</v>
      </c>
      <c r="E94" s="122">
        <v>3</v>
      </c>
      <c r="F94" s="122">
        <v>3</v>
      </c>
      <c r="G94" s="122">
        <v>3</v>
      </c>
      <c r="H94" s="123">
        <f>SUM('PACC - SNCC.F.053 (3)'!$D94:$G94)</f>
        <v>12</v>
      </c>
      <c r="I94" s="124">
        <v>7000</v>
      </c>
      <c r="J94" s="125">
        <f>+H94*I94</f>
        <v>84000</v>
      </c>
      <c r="K94" s="126"/>
      <c r="L94" s="127"/>
      <c r="M94" s="128"/>
      <c r="N94" s="129"/>
      <c r="S94" s="5"/>
    </row>
    <row r="95" spans="1:19" s="79" customFormat="1">
      <c r="A95" s="81"/>
      <c r="B95" s="82" t="s">
        <v>640</v>
      </c>
      <c r="C95" s="7" t="s">
        <v>727</v>
      </c>
      <c r="D95" s="83">
        <v>2</v>
      </c>
      <c r="E95" s="83">
        <v>2</v>
      </c>
      <c r="F95" s="83">
        <v>2</v>
      </c>
      <c r="G95" s="83">
        <v>2</v>
      </c>
      <c r="H95" s="96">
        <f>SUM('PACC - SNCC.F.053 (3)'!$D95:$G95)</f>
        <v>8</v>
      </c>
      <c r="I95" s="84">
        <v>150</v>
      </c>
      <c r="J95" s="97">
        <f>+H95*I95</f>
        <v>1200</v>
      </c>
      <c r="K95" s="86"/>
      <c r="L95" s="87"/>
      <c r="M95" s="85"/>
      <c r="N95" s="88"/>
      <c r="S95" s="5"/>
    </row>
    <row r="96" spans="1:19" s="79" customFormat="1">
      <c r="A96" s="81"/>
      <c r="B96" s="82" t="s">
        <v>639</v>
      </c>
      <c r="C96" s="7" t="s">
        <v>728</v>
      </c>
      <c r="D96" s="83">
        <v>10</v>
      </c>
      <c r="E96" s="83">
        <v>10</v>
      </c>
      <c r="F96" s="83">
        <v>10</v>
      </c>
      <c r="G96" s="83">
        <v>10</v>
      </c>
      <c r="H96" s="96">
        <f>SUM('PACC - SNCC.F.053 (3)'!$D96:$G96)</f>
        <v>40</v>
      </c>
      <c r="I96" s="84">
        <v>30</v>
      </c>
      <c r="J96" s="97">
        <f>+H96*I96</f>
        <v>1200</v>
      </c>
      <c r="K96" s="86"/>
      <c r="L96" s="87"/>
      <c r="M96" s="85"/>
      <c r="N96" s="88"/>
      <c r="S96" s="5"/>
    </row>
    <row r="97" spans="1:15">
      <c r="A97" s="89"/>
      <c r="B97" s="82" t="s">
        <v>637</v>
      </c>
      <c r="C97" s="7" t="s">
        <v>729</v>
      </c>
      <c r="D97" s="83">
        <v>2</v>
      </c>
      <c r="E97" s="83">
        <v>2</v>
      </c>
      <c r="F97" s="83">
        <v>2</v>
      </c>
      <c r="G97" s="83">
        <v>2</v>
      </c>
      <c r="H97" s="90">
        <f>SUM('PACC - SNCC.F.053 (3)'!$D97:$G97)</f>
        <v>8</v>
      </c>
      <c r="I97" s="91">
        <v>3000</v>
      </c>
      <c r="J97" s="91">
        <f t="shared" ref="J97:J98" si="2">+H97*I97</f>
        <v>24000</v>
      </c>
      <c r="K97" s="93"/>
      <c r="L97" s="94"/>
      <c r="M97" s="92"/>
      <c r="N97" s="95"/>
    </row>
    <row r="98" spans="1:15" s="79" customFormat="1">
      <c r="A98" s="89"/>
      <c r="B98" s="82" t="s">
        <v>641</v>
      </c>
      <c r="C98" s="82" t="s">
        <v>638</v>
      </c>
      <c r="D98" s="83">
        <v>4</v>
      </c>
      <c r="E98" s="83">
        <v>4</v>
      </c>
      <c r="F98" s="83">
        <v>4</v>
      </c>
      <c r="G98" s="83">
        <v>4</v>
      </c>
      <c r="H98" s="90">
        <f>SUM('PACC - SNCC.F.053 (3)'!$D98:$G98)</f>
        <v>16</v>
      </c>
      <c r="I98" s="91">
        <v>500</v>
      </c>
      <c r="J98" s="91">
        <f t="shared" si="2"/>
        <v>8000</v>
      </c>
      <c r="K98" s="92"/>
      <c r="L98" s="93"/>
      <c r="M98" s="92"/>
      <c r="N98" s="92"/>
      <c r="O98" s="95"/>
    </row>
    <row r="99" spans="1:15" s="79" customFormat="1">
      <c r="A99" s="89"/>
      <c r="B99" s="82"/>
      <c r="C99" s="82"/>
      <c r="D99" s="83"/>
      <c r="E99" s="83"/>
      <c r="F99" s="83"/>
      <c r="G99" s="83"/>
      <c r="H99"/>
      <c r="I99"/>
      <c r="J99"/>
      <c r="K99" s="92"/>
      <c r="L99" s="93"/>
      <c r="M99" s="92"/>
      <c r="N99" s="92"/>
      <c r="O99" s="95"/>
    </row>
    <row r="100" spans="1:15" s="79" customFormat="1">
      <c r="A100" s="89"/>
      <c r="B100" s="82"/>
      <c r="C100" s="82"/>
      <c r="D100" s="83"/>
      <c r="E100" s="83"/>
      <c r="F100" s="83"/>
      <c r="G100" s="83"/>
      <c r="H100"/>
      <c r="I100"/>
      <c r="J100"/>
      <c r="K100" s="92"/>
      <c r="L100" s="93"/>
      <c r="M100" s="92"/>
      <c r="N100" s="92"/>
      <c r="O100" s="95"/>
    </row>
    <row r="101" spans="1:15">
      <c r="A101" s="35"/>
      <c r="B101" s="31"/>
      <c r="C101" s="31"/>
      <c r="D101" s="31"/>
      <c r="E101" s="31"/>
      <c r="F101" s="31"/>
      <c r="G101" s="31"/>
      <c r="H101" s="43"/>
      <c r="I101" s="31"/>
      <c r="J101" s="44"/>
      <c r="K101" s="31"/>
      <c r="L101" s="31"/>
      <c r="M101" s="31"/>
      <c r="N101" s="31"/>
      <c r="O101" s="31"/>
    </row>
    <row r="102" spans="1:15">
      <c r="A102" s="35" t="s">
        <v>616</v>
      </c>
      <c r="B102" s="38" t="s">
        <v>611</v>
      </c>
      <c r="C102" s="31"/>
      <c r="D102" s="31"/>
      <c r="E102" s="31"/>
      <c r="F102" s="31"/>
      <c r="G102" s="31"/>
      <c r="H102" s="43"/>
      <c r="I102" s="31"/>
      <c r="J102" s="44"/>
      <c r="K102" s="31"/>
      <c r="L102" s="31"/>
      <c r="M102" s="31"/>
      <c r="N102" s="31"/>
      <c r="O102" s="31"/>
    </row>
    <row r="103" spans="1:15">
      <c r="A103" s="35"/>
      <c r="B103" s="38" t="s">
        <v>612</v>
      </c>
      <c r="C103" s="31"/>
      <c r="D103" s="31"/>
      <c r="E103" s="31"/>
      <c r="F103" s="31"/>
      <c r="G103" s="31"/>
      <c r="H103" s="43"/>
      <c r="I103" s="31"/>
      <c r="J103" s="44"/>
      <c r="K103" s="47">
        <v>935391.64</v>
      </c>
      <c r="L103" s="38"/>
      <c r="M103" s="31" t="s">
        <v>388</v>
      </c>
      <c r="N103" s="31"/>
      <c r="O103" s="31"/>
    </row>
    <row r="104" spans="1:15">
      <c r="A104" s="35"/>
      <c r="B104" s="31" t="s">
        <v>562</v>
      </c>
      <c r="C104" s="31" t="s">
        <v>381</v>
      </c>
      <c r="D104" s="31">
        <v>15</v>
      </c>
      <c r="E104" s="31">
        <v>15</v>
      </c>
      <c r="F104" s="31">
        <v>15</v>
      </c>
      <c r="G104" s="31">
        <v>15</v>
      </c>
      <c r="H104" s="99">
        <f>D104+E104+F104+G104</f>
        <v>60</v>
      </c>
      <c r="I104" s="68">
        <v>250</v>
      </c>
      <c r="J104" s="44">
        <f>H104*I104</f>
        <v>15000</v>
      </c>
      <c r="K104" s="31"/>
      <c r="L104" s="31"/>
      <c r="M104" s="31"/>
      <c r="N104" s="31"/>
      <c r="O104" s="31"/>
    </row>
    <row r="105" spans="1:15">
      <c r="A105" s="35"/>
      <c r="B105" s="31" t="s">
        <v>563</v>
      </c>
      <c r="C105" s="31" t="s">
        <v>506</v>
      </c>
      <c r="D105" s="31">
        <v>15</v>
      </c>
      <c r="E105" s="31">
        <v>15</v>
      </c>
      <c r="F105" s="31">
        <v>15</v>
      </c>
      <c r="G105" s="31">
        <v>15</v>
      </c>
      <c r="H105" s="99">
        <f t="shared" ref="H105:H160" si="3">D105+E105+F105+G105</f>
        <v>60</v>
      </c>
      <c r="I105" s="68">
        <v>80</v>
      </c>
      <c r="J105" s="44">
        <f t="shared" ref="J105:J160" si="4">H105*I105</f>
        <v>4800</v>
      </c>
      <c r="K105" s="31"/>
      <c r="L105" s="31"/>
      <c r="M105" s="31"/>
      <c r="N105" s="31"/>
      <c r="O105" s="31"/>
    </row>
    <row r="106" spans="1:15">
      <c r="A106" s="35"/>
      <c r="B106" s="31" t="s">
        <v>564</v>
      </c>
      <c r="C106" s="31" t="s">
        <v>506</v>
      </c>
      <c r="D106" s="31">
        <v>15</v>
      </c>
      <c r="E106" s="31">
        <v>15</v>
      </c>
      <c r="F106" s="31">
        <v>15</v>
      </c>
      <c r="G106" s="31">
        <v>15</v>
      </c>
      <c r="H106" s="99">
        <f t="shared" si="3"/>
        <v>60</v>
      </c>
      <c r="I106" s="69">
        <v>170</v>
      </c>
      <c r="J106" s="44">
        <f t="shared" si="4"/>
        <v>10200</v>
      </c>
      <c r="K106" s="31"/>
      <c r="L106" s="31"/>
      <c r="M106" s="31"/>
      <c r="N106" s="31"/>
      <c r="O106" s="31"/>
    </row>
    <row r="107" spans="1:15">
      <c r="A107" s="35"/>
      <c r="B107" s="31" t="s">
        <v>733</v>
      </c>
      <c r="C107" s="31" t="s">
        <v>506</v>
      </c>
      <c r="D107" s="31">
        <v>15</v>
      </c>
      <c r="E107" s="31">
        <v>15</v>
      </c>
      <c r="F107" s="31">
        <v>15</v>
      </c>
      <c r="G107" s="31">
        <v>15</v>
      </c>
      <c r="H107" s="99">
        <f t="shared" si="3"/>
        <v>60</v>
      </c>
      <c r="I107" s="69">
        <v>170</v>
      </c>
      <c r="J107" s="44">
        <f t="shared" si="4"/>
        <v>10200</v>
      </c>
      <c r="K107" s="31"/>
      <c r="L107" s="31"/>
      <c r="M107" s="31"/>
      <c r="N107" s="31"/>
      <c r="O107" s="31"/>
    </row>
    <row r="108" spans="1:15">
      <c r="A108" s="35"/>
      <c r="B108" s="31" t="s">
        <v>565</v>
      </c>
      <c r="C108" s="31" t="s">
        <v>506</v>
      </c>
      <c r="D108" s="31">
        <v>15</v>
      </c>
      <c r="E108" s="31">
        <v>15</v>
      </c>
      <c r="F108" s="31">
        <v>15</v>
      </c>
      <c r="G108" s="31">
        <v>15</v>
      </c>
      <c r="H108" s="99">
        <f t="shared" si="3"/>
        <v>60</v>
      </c>
      <c r="I108" s="69">
        <v>150</v>
      </c>
      <c r="J108" s="44">
        <f t="shared" si="4"/>
        <v>9000</v>
      </c>
      <c r="K108" s="31"/>
      <c r="L108" s="31"/>
      <c r="M108" s="31"/>
      <c r="N108" s="31"/>
      <c r="O108" s="31"/>
    </row>
    <row r="109" spans="1:15">
      <c r="A109" s="35"/>
      <c r="B109" s="31" t="s">
        <v>566</v>
      </c>
      <c r="C109" s="31" t="s">
        <v>506</v>
      </c>
      <c r="D109" s="31">
        <v>20</v>
      </c>
      <c r="E109" s="31">
        <v>20</v>
      </c>
      <c r="F109" s="31">
        <v>20</v>
      </c>
      <c r="G109" s="31">
        <v>20</v>
      </c>
      <c r="H109" s="99">
        <f t="shared" si="3"/>
        <v>80</v>
      </c>
      <c r="I109" s="69">
        <v>300</v>
      </c>
      <c r="J109" s="44">
        <f t="shared" si="4"/>
        <v>24000</v>
      </c>
      <c r="K109" s="31"/>
      <c r="L109" s="31"/>
      <c r="M109" s="31"/>
      <c r="N109" s="31"/>
      <c r="O109" s="31"/>
    </row>
    <row r="110" spans="1:15">
      <c r="A110" s="35"/>
      <c r="B110" s="31" t="s">
        <v>567</v>
      </c>
      <c r="C110" s="31" t="s">
        <v>506</v>
      </c>
      <c r="D110" s="31">
        <v>15</v>
      </c>
      <c r="E110" s="31">
        <v>15</v>
      </c>
      <c r="F110" s="31">
        <v>15</v>
      </c>
      <c r="G110" s="31">
        <v>15</v>
      </c>
      <c r="H110" s="99">
        <f t="shared" si="3"/>
        <v>60</v>
      </c>
      <c r="I110" s="69">
        <v>450</v>
      </c>
      <c r="J110" s="44">
        <f t="shared" si="4"/>
        <v>27000</v>
      </c>
      <c r="K110" s="61"/>
      <c r="L110" s="31"/>
      <c r="M110" s="31"/>
      <c r="N110" s="31"/>
      <c r="O110" s="31"/>
    </row>
    <row r="111" spans="1:15">
      <c r="A111" s="35"/>
      <c r="B111" s="31" t="s">
        <v>568</v>
      </c>
      <c r="C111" s="31" t="s">
        <v>506</v>
      </c>
      <c r="D111" s="31">
        <v>24</v>
      </c>
      <c r="E111" s="31">
        <v>24</v>
      </c>
      <c r="F111" s="31">
        <v>24</v>
      </c>
      <c r="G111" s="31">
        <v>24</v>
      </c>
      <c r="H111" s="99">
        <f t="shared" si="3"/>
        <v>96</v>
      </c>
      <c r="I111" s="69">
        <v>300</v>
      </c>
      <c r="J111" s="44">
        <f t="shared" si="4"/>
        <v>28800</v>
      </c>
      <c r="K111" s="31"/>
      <c r="L111" s="31"/>
      <c r="M111" s="31"/>
      <c r="N111" s="31"/>
      <c r="O111" s="31"/>
    </row>
    <row r="112" spans="1:15">
      <c r="A112" s="35"/>
      <c r="B112" s="31" t="s">
        <v>569</v>
      </c>
      <c r="C112" s="31" t="s">
        <v>506</v>
      </c>
      <c r="D112" s="31">
        <v>24</v>
      </c>
      <c r="E112" s="31">
        <v>24</v>
      </c>
      <c r="F112" s="31">
        <v>24</v>
      </c>
      <c r="G112" s="31">
        <v>24</v>
      </c>
      <c r="H112" s="99">
        <f t="shared" si="3"/>
        <v>96</v>
      </c>
      <c r="I112" s="69">
        <v>50</v>
      </c>
      <c r="J112" s="44">
        <f t="shared" si="4"/>
        <v>4800</v>
      </c>
      <c r="K112" s="31"/>
      <c r="L112" s="31"/>
      <c r="M112" s="31"/>
      <c r="N112" s="31"/>
      <c r="O112" s="31"/>
    </row>
    <row r="113" spans="1:15">
      <c r="A113" s="35"/>
      <c r="B113" s="31" t="s">
        <v>570</v>
      </c>
      <c r="C113" s="31" t="s">
        <v>506</v>
      </c>
      <c r="D113" s="31">
        <v>20</v>
      </c>
      <c r="E113" s="31">
        <v>20</v>
      </c>
      <c r="F113" s="31">
        <v>20</v>
      </c>
      <c r="G113" s="31">
        <v>20</v>
      </c>
      <c r="H113" s="99">
        <f t="shared" si="3"/>
        <v>80</v>
      </c>
      <c r="I113" s="69">
        <v>250</v>
      </c>
      <c r="J113" s="44">
        <f t="shared" si="4"/>
        <v>20000</v>
      </c>
      <c r="K113" s="31"/>
      <c r="L113" s="31"/>
      <c r="M113" s="31"/>
      <c r="N113" s="31"/>
      <c r="O113" s="31"/>
    </row>
    <row r="114" spans="1:15">
      <c r="A114" s="35"/>
      <c r="B114" s="31" t="s">
        <v>571</v>
      </c>
      <c r="C114" s="31" t="s">
        <v>506</v>
      </c>
      <c r="D114" s="31">
        <v>15</v>
      </c>
      <c r="E114" s="31">
        <v>15</v>
      </c>
      <c r="F114" s="31">
        <v>15</v>
      </c>
      <c r="G114" s="31">
        <v>15</v>
      </c>
      <c r="H114" s="99">
        <f t="shared" si="3"/>
        <v>60</v>
      </c>
      <c r="I114" s="69">
        <v>260</v>
      </c>
      <c r="J114" s="44">
        <f t="shared" si="4"/>
        <v>15600</v>
      </c>
      <c r="K114" s="31"/>
      <c r="L114" s="31"/>
      <c r="M114" s="31"/>
      <c r="N114" s="31"/>
      <c r="O114" s="31"/>
    </row>
    <row r="115" spans="1:15">
      <c r="A115" s="35"/>
      <c r="B115" s="31" t="s">
        <v>572</v>
      </c>
      <c r="C115" s="31" t="s">
        <v>506</v>
      </c>
      <c r="D115" s="31">
        <v>50</v>
      </c>
      <c r="E115" s="31">
        <v>50</v>
      </c>
      <c r="F115" s="31">
        <v>50</v>
      </c>
      <c r="G115" s="31">
        <v>50</v>
      </c>
      <c r="H115" s="99">
        <f t="shared" si="3"/>
        <v>200</v>
      </c>
      <c r="I115" s="69">
        <v>85</v>
      </c>
      <c r="J115" s="44">
        <f t="shared" si="4"/>
        <v>17000</v>
      </c>
      <c r="K115" s="31"/>
      <c r="L115" s="31"/>
      <c r="M115" s="31"/>
      <c r="N115" s="31"/>
      <c r="O115" s="31"/>
    </row>
    <row r="116" spans="1:15">
      <c r="A116" s="35"/>
      <c r="B116" s="31" t="s">
        <v>573</v>
      </c>
      <c r="C116" s="31" t="s">
        <v>506</v>
      </c>
      <c r="D116" s="31">
        <v>20</v>
      </c>
      <c r="E116" s="31">
        <v>20</v>
      </c>
      <c r="F116" s="31">
        <v>20</v>
      </c>
      <c r="G116" s="31">
        <v>20</v>
      </c>
      <c r="H116" s="99">
        <f t="shared" si="3"/>
        <v>80</v>
      </c>
      <c r="I116" s="69">
        <v>85</v>
      </c>
      <c r="J116" s="44">
        <f t="shared" si="4"/>
        <v>6800</v>
      </c>
      <c r="K116" s="31"/>
      <c r="L116" s="31"/>
      <c r="M116" s="31"/>
      <c r="N116" s="31"/>
      <c r="O116" s="31"/>
    </row>
    <row r="117" spans="1:15">
      <c r="A117" s="35"/>
      <c r="B117" s="31" t="s">
        <v>574</v>
      </c>
      <c r="C117" s="31" t="s">
        <v>506</v>
      </c>
      <c r="D117" s="31">
        <v>50</v>
      </c>
      <c r="E117" s="31">
        <v>50</v>
      </c>
      <c r="F117" s="31">
        <v>50</v>
      </c>
      <c r="G117" s="31">
        <v>50</v>
      </c>
      <c r="H117" s="99">
        <f t="shared" si="3"/>
        <v>200</v>
      </c>
      <c r="I117" s="69">
        <v>40</v>
      </c>
      <c r="J117" s="44">
        <f t="shared" si="4"/>
        <v>8000</v>
      </c>
      <c r="K117" s="31"/>
      <c r="L117" s="31"/>
      <c r="M117" s="31"/>
      <c r="N117" s="31"/>
      <c r="O117" s="31"/>
    </row>
    <row r="118" spans="1:15">
      <c r="A118" s="34"/>
      <c r="B118" s="30" t="s">
        <v>575</v>
      </c>
      <c r="C118" s="30" t="s">
        <v>506</v>
      </c>
      <c r="D118" s="30">
        <v>40</v>
      </c>
      <c r="E118" s="30">
        <v>40</v>
      </c>
      <c r="F118" s="30">
        <v>40</v>
      </c>
      <c r="G118" s="30">
        <v>40</v>
      </c>
      <c r="H118" s="99">
        <f t="shared" si="3"/>
        <v>160</v>
      </c>
      <c r="I118" s="69">
        <v>60</v>
      </c>
      <c r="J118" s="44">
        <f t="shared" si="4"/>
        <v>9600</v>
      </c>
      <c r="K118" s="30"/>
      <c r="L118" s="30"/>
      <c r="M118" s="30"/>
      <c r="N118" s="30"/>
      <c r="O118" s="30"/>
    </row>
    <row r="119" spans="1:15">
      <c r="A119" s="34"/>
      <c r="B119" s="30" t="s">
        <v>608</v>
      </c>
      <c r="C119" s="30" t="s">
        <v>610</v>
      </c>
      <c r="D119" s="30">
        <v>15</v>
      </c>
      <c r="E119" s="30">
        <v>15</v>
      </c>
      <c r="F119" s="30">
        <v>15</v>
      </c>
      <c r="G119" s="30">
        <v>15</v>
      </c>
      <c r="H119" s="99">
        <f t="shared" si="3"/>
        <v>60</v>
      </c>
      <c r="I119" s="69">
        <v>5000</v>
      </c>
      <c r="J119" s="44">
        <f t="shared" si="4"/>
        <v>300000</v>
      </c>
      <c r="K119" s="30"/>
      <c r="L119" s="30"/>
      <c r="M119" s="30"/>
      <c r="N119" s="30"/>
      <c r="O119" s="30"/>
    </row>
    <row r="120" spans="1:15">
      <c r="A120" s="34"/>
      <c r="B120" s="30" t="s">
        <v>609</v>
      </c>
      <c r="C120" s="30" t="s">
        <v>610</v>
      </c>
      <c r="D120" s="30">
        <v>10</v>
      </c>
      <c r="E120" s="30">
        <v>10</v>
      </c>
      <c r="F120" s="30">
        <v>10</v>
      </c>
      <c r="G120" s="30">
        <v>10</v>
      </c>
      <c r="H120" s="99">
        <f t="shared" si="3"/>
        <v>40</v>
      </c>
      <c r="I120" s="69">
        <v>3500</v>
      </c>
      <c r="J120" s="44">
        <f t="shared" si="4"/>
        <v>140000</v>
      </c>
      <c r="K120" s="30"/>
      <c r="L120" s="30"/>
      <c r="M120" s="30"/>
      <c r="N120" s="30"/>
      <c r="O120" s="30"/>
    </row>
    <row r="121" spans="1:15">
      <c r="A121" s="34"/>
      <c r="B121" s="30" t="s">
        <v>643</v>
      </c>
      <c r="C121" s="30" t="s">
        <v>610</v>
      </c>
      <c r="D121" s="30">
        <v>4</v>
      </c>
      <c r="E121" s="30"/>
      <c r="F121" s="30">
        <v>4</v>
      </c>
      <c r="G121" s="30"/>
      <c r="H121" s="99">
        <f t="shared" si="3"/>
        <v>8</v>
      </c>
      <c r="I121" s="69">
        <v>3050</v>
      </c>
      <c r="J121" s="44">
        <f t="shared" si="4"/>
        <v>24400</v>
      </c>
      <c r="K121" s="30"/>
      <c r="L121" s="30"/>
      <c r="M121" s="30"/>
      <c r="N121" s="30"/>
      <c r="O121" s="30"/>
    </row>
    <row r="122" spans="1:15">
      <c r="A122" s="34"/>
      <c r="B122" s="30" t="s">
        <v>644</v>
      </c>
      <c r="C122" s="30" t="s">
        <v>610</v>
      </c>
      <c r="D122" s="30">
        <v>8</v>
      </c>
      <c r="E122" s="30">
        <v>8</v>
      </c>
      <c r="F122" s="30">
        <v>8</v>
      </c>
      <c r="G122" s="30">
        <v>8</v>
      </c>
      <c r="H122" s="99">
        <f t="shared" si="3"/>
        <v>32</v>
      </c>
      <c r="I122" s="69">
        <v>3500</v>
      </c>
      <c r="J122" s="44">
        <f t="shared" si="4"/>
        <v>112000</v>
      </c>
      <c r="K122" s="30"/>
      <c r="L122" s="30"/>
      <c r="M122" s="30"/>
      <c r="N122" s="30"/>
      <c r="O122" s="30"/>
    </row>
    <row r="123" spans="1:15" s="80" customFormat="1">
      <c r="A123" s="34"/>
      <c r="B123" s="30" t="s">
        <v>734</v>
      </c>
      <c r="C123" s="30" t="s">
        <v>610</v>
      </c>
      <c r="D123" s="30">
        <v>8</v>
      </c>
      <c r="E123" s="30">
        <v>8</v>
      </c>
      <c r="F123" s="30">
        <v>8</v>
      </c>
      <c r="G123" s="30">
        <v>8</v>
      </c>
      <c r="H123" s="99">
        <v>32</v>
      </c>
      <c r="I123" s="69">
        <v>3500</v>
      </c>
      <c r="J123" s="101" t="s">
        <v>665</v>
      </c>
      <c r="K123" s="30"/>
      <c r="L123" s="30"/>
      <c r="M123" s="30"/>
      <c r="N123" s="30"/>
      <c r="O123" s="30"/>
    </row>
    <row r="124" spans="1:15" s="80" customFormat="1">
      <c r="A124" s="34"/>
      <c r="B124" s="30" t="s">
        <v>735</v>
      </c>
      <c r="C124" s="30" t="s">
        <v>610</v>
      </c>
      <c r="D124" s="30">
        <v>5</v>
      </c>
      <c r="E124" s="30">
        <v>5</v>
      </c>
      <c r="F124" s="30">
        <v>5</v>
      </c>
      <c r="G124" s="30">
        <v>5</v>
      </c>
      <c r="H124" s="99">
        <v>20</v>
      </c>
      <c r="I124" s="69">
        <v>3000</v>
      </c>
      <c r="J124" s="44">
        <v>3000</v>
      </c>
      <c r="K124" s="30"/>
      <c r="L124" s="30"/>
      <c r="M124" s="30"/>
      <c r="N124" s="30"/>
      <c r="O124" s="30"/>
    </row>
    <row r="125" spans="1:15" s="107" customFormat="1">
      <c r="A125" s="34"/>
      <c r="B125" s="30" t="s">
        <v>699</v>
      </c>
      <c r="C125" s="30" t="s">
        <v>506</v>
      </c>
      <c r="D125" s="30">
        <v>1</v>
      </c>
      <c r="E125" s="30"/>
      <c r="F125" s="30">
        <v>1</v>
      </c>
      <c r="G125" s="30"/>
      <c r="H125" s="99">
        <v>2</v>
      </c>
      <c r="I125" s="69">
        <v>90000</v>
      </c>
      <c r="J125" s="44">
        <v>120791.64</v>
      </c>
      <c r="K125" s="30"/>
      <c r="L125" s="30"/>
      <c r="M125" s="30"/>
      <c r="N125" s="30"/>
      <c r="O125" s="30"/>
    </row>
    <row r="126" spans="1:15">
      <c r="A126" s="34"/>
      <c r="B126" s="37"/>
      <c r="C126" s="30"/>
      <c r="D126" s="30"/>
      <c r="E126" s="30"/>
      <c r="F126" s="30"/>
      <c r="G126" s="30"/>
      <c r="H126" s="99"/>
      <c r="I126" s="69"/>
      <c r="J126" s="44"/>
      <c r="K126" s="37"/>
      <c r="L126" s="30"/>
      <c r="M126" s="30"/>
      <c r="N126" s="30"/>
      <c r="O126" s="30"/>
    </row>
    <row r="127" spans="1:15">
      <c r="A127" s="34"/>
      <c r="B127" s="37" t="s">
        <v>742</v>
      </c>
      <c r="C127" s="30"/>
      <c r="D127" s="30"/>
      <c r="E127" s="30"/>
      <c r="F127" s="30"/>
      <c r="G127" s="30"/>
      <c r="H127" s="99"/>
      <c r="I127" s="69"/>
      <c r="J127" s="44"/>
      <c r="K127" s="77">
        <v>233500</v>
      </c>
      <c r="L127" s="37"/>
      <c r="M127" s="30" t="s">
        <v>388</v>
      </c>
      <c r="N127" s="30"/>
      <c r="O127" s="30"/>
    </row>
    <row r="128" spans="1:15">
      <c r="A128" s="34"/>
      <c r="B128" s="30"/>
      <c r="C128" s="30"/>
      <c r="D128" s="30"/>
      <c r="E128" s="30"/>
      <c r="F128" s="30"/>
      <c r="G128" s="30"/>
      <c r="H128" s="99"/>
      <c r="I128" s="69"/>
      <c r="J128" s="44"/>
      <c r="K128" s="30"/>
      <c r="L128" s="30"/>
      <c r="M128" s="30"/>
      <c r="N128" s="30"/>
      <c r="O128" s="30"/>
    </row>
    <row r="129" spans="1:15">
      <c r="A129" s="34"/>
      <c r="B129" s="30" t="s">
        <v>618</v>
      </c>
      <c r="C129" s="30" t="s">
        <v>506</v>
      </c>
      <c r="D129" s="30"/>
      <c r="E129" s="30">
        <v>10</v>
      </c>
      <c r="F129" s="30"/>
      <c r="G129" s="30"/>
      <c r="H129" s="99">
        <f t="shared" si="3"/>
        <v>10</v>
      </c>
      <c r="I129" s="69">
        <v>3500</v>
      </c>
      <c r="J129" s="44">
        <f t="shared" si="4"/>
        <v>35000</v>
      </c>
      <c r="K129" s="30"/>
      <c r="L129" s="30"/>
      <c r="M129" s="30"/>
      <c r="N129" s="30"/>
      <c r="O129" s="30"/>
    </row>
    <row r="130" spans="1:15">
      <c r="A130" s="34"/>
      <c r="B130" s="30" t="s">
        <v>619</v>
      </c>
      <c r="C130" s="30" t="s">
        <v>506</v>
      </c>
      <c r="D130" s="30"/>
      <c r="E130" s="30">
        <v>16</v>
      </c>
      <c r="F130" s="30"/>
      <c r="G130" s="30"/>
      <c r="H130" s="99">
        <f t="shared" si="3"/>
        <v>16</v>
      </c>
      <c r="I130" s="69">
        <v>2500</v>
      </c>
      <c r="J130" s="44">
        <f t="shared" si="4"/>
        <v>40000</v>
      </c>
      <c r="K130" s="30"/>
      <c r="L130" s="30"/>
      <c r="M130" s="30"/>
      <c r="N130" s="30"/>
      <c r="O130" s="30"/>
    </row>
    <row r="131" spans="1:15">
      <c r="A131" s="34"/>
      <c r="B131" s="30" t="s">
        <v>620</v>
      </c>
      <c r="C131" s="30" t="s">
        <v>506</v>
      </c>
      <c r="D131" s="30"/>
      <c r="E131" s="30">
        <v>4</v>
      </c>
      <c r="F131" s="30"/>
      <c r="G131" s="30"/>
      <c r="H131" s="99">
        <f t="shared" si="3"/>
        <v>4</v>
      </c>
      <c r="I131" s="69">
        <v>3000</v>
      </c>
      <c r="J131" s="44">
        <f t="shared" si="4"/>
        <v>12000</v>
      </c>
      <c r="K131" s="30"/>
      <c r="L131" s="30"/>
      <c r="M131" s="30"/>
      <c r="N131" s="30"/>
      <c r="O131" s="30"/>
    </row>
    <row r="132" spans="1:15">
      <c r="A132" s="34"/>
      <c r="B132" s="30" t="s">
        <v>621</v>
      </c>
      <c r="C132" s="30" t="s">
        <v>506</v>
      </c>
      <c r="D132" s="30"/>
      <c r="E132" s="30">
        <v>400</v>
      </c>
      <c r="F132" s="30"/>
      <c r="G132" s="30"/>
      <c r="H132" s="99">
        <f t="shared" si="3"/>
        <v>400</v>
      </c>
      <c r="I132" s="69">
        <v>200</v>
      </c>
      <c r="J132" s="44">
        <f t="shared" si="4"/>
        <v>80000</v>
      </c>
      <c r="K132" s="30"/>
      <c r="L132" s="30"/>
      <c r="M132" s="30"/>
      <c r="N132" s="30"/>
      <c r="O132" s="30"/>
    </row>
    <row r="133" spans="1:15">
      <c r="A133" s="34"/>
      <c r="B133" s="30" t="s">
        <v>622</v>
      </c>
      <c r="C133" s="30" t="s">
        <v>506</v>
      </c>
      <c r="D133" s="30"/>
      <c r="E133" s="30">
        <v>400</v>
      </c>
      <c r="F133" s="30"/>
      <c r="G133" s="30"/>
      <c r="H133" s="99">
        <f t="shared" si="3"/>
        <v>400</v>
      </c>
      <c r="I133" s="69">
        <v>150</v>
      </c>
      <c r="J133" s="44">
        <f t="shared" si="4"/>
        <v>60000</v>
      </c>
      <c r="K133" s="30"/>
      <c r="L133" s="30"/>
      <c r="M133" s="30"/>
      <c r="N133" s="30"/>
      <c r="O133" s="30"/>
    </row>
    <row r="134" spans="1:15">
      <c r="A134" s="34"/>
      <c r="B134" s="30"/>
      <c r="C134" s="30"/>
      <c r="D134" s="30"/>
      <c r="E134" s="30"/>
      <c r="F134" s="30"/>
      <c r="G134" s="30"/>
      <c r="H134" s="99">
        <f t="shared" si="3"/>
        <v>0</v>
      </c>
      <c r="I134" s="69"/>
      <c r="J134" s="44"/>
      <c r="K134" s="30"/>
      <c r="L134" s="30"/>
      <c r="M134" s="30"/>
      <c r="N134" s="30"/>
      <c r="O134" s="30"/>
    </row>
    <row r="135" spans="1:15">
      <c r="A135" s="34"/>
      <c r="B135" s="30"/>
      <c r="C135" s="30"/>
      <c r="D135" s="30"/>
      <c r="E135" s="30"/>
      <c r="F135" s="30"/>
      <c r="G135" s="30"/>
      <c r="H135" s="99">
        <f t="shared" si="3"/>
        <v>0</v>
      </c>
      <c r="I135" s="69"/>
      <c r="J135" s="44"/>
      <c r="K135" s="30"/>
      <c r="L135" s="30"/>
      <c r="M135" s="30"/>
      <c r="N135" s="30"/>
      <c r="O135" s="30"/>
    </row>
    <row r="136" spans="1:15">
      <c r="A136" s="34"/>
      <c r="B136" s="30"/>
      <c r="C136" s="30"/>
      <c r="D136" s="30"/>
      <c r="E136" s="30"/>
      <c r="F136" s="30"/>
      <c r="G136" s="30"/>
      <c r="H136" s="99">
        <f t="shared" si="3"/>
        <v>0</v>
      </c>
      <c r="I136" s="69"/>
      <c r="J136" s="44"/>
      <c r="K136" s="37"/>
      <c r="L136" s="30"/>
      <c r="M136" s="30"/>
      <c r="N136" s="30"/>
      <c r="O136" s="30"/>
    </row>
    <row r="137" spans="1:15">
      <c r="A137" s="34" t="s">
        <v>616</v>
      </c>
      <c r="B137" s="134" t="s">
        <v>617</v>
      </c>
      <c r="C137" s="30"/>
      <c r="D137" s="30"/>
      <c r="E137" s="30"/>
      <c r="F137" s="30"/>
      <c r="G137" s="30"/>
      <c r="H137" s="99">
        <f t="shared" si="3"/>
        <v>0</v>
      </c>
      <c r="I137" s="69"/>
      <c r="J137" s="44"/>
      <c r="K137" s="77">
        <v>3600000</v>
      </c>
      <c r="L137" s="37"/>
      <c r="M137" s="30" t="s">
        <v>388</v>
      </c>
      <c r="N137" s="30"/>
      <c r="O137" s="30"/>
    </row>
    <row r="138" spans="1:15">
      <c r="A138" s="34"/>
      <c r="B138" s="30"/>
      <c r="C138" s="30"/>
      <c r="D138" s="30"/>
      <c r="E138" s="30"/>
      <c r="F138" s="30"/>
      <c r="G138" s="30"/>
      <c r="H138" s="99">
        <f t="shared" si="3"/>
        <v>0</v>
      </c>
      <c r="I138" s="69"/>
      <c r="J138" s="44"/>
      <c r="K138" s="30"/>
      <c r="L138" s="30"/>
      <c r="M138" s="30"/>
      <c r="N138" s="30"/>
      <c r="O138" s="30"/>
    </row>
    <row r="139" spans="1:15">
      <c r="A139" s="34"/>
      <c r="B139" s="30" t="s">
        <v>595</v>
      </c>
      <c r="C139" s="30" t="s">
        <v>739</v>
      </c>
      <c r="D139" s="30">
        <v>1</v>
      </c>
      <c r="E139" s="30"/>
      <c r="F139" s="30">
        <v>1</v>
      </c>
      <c r="G139" s="30"/>
      <c r="H139" s="99">
        <f t="shared" si="3"/>
        <v>2</v>
      </c>
      <c r="I139" s="69">
        <v>10000</v>
      </c>
      <c r="J139" s="44">
        <f t="shared" si="4"/>
        <v>20000</v>
      </c>
      <c r="K139" s="30"/>
      <c r="L139" s="30"/>
      <c r="M139" s="30"/>
      <c r="N139" s="30"/>
      <c r="O139" s="30"/>
    </row>
    <row r="140" spans="1:15">
      <c r="A140" s="34"/>
      <c r="B140" s="30" t="s">
        <v>736</v>
      </c>
      <c r="C140" s="30" t="s">
        <v>739</v>
      </c>
      <c r="D140" s="30">
        <v>1</v>
      </c>
      <c r="E140" s="30"/>
      <c r="F140" s="30"/>
      <c r="G140" s="30"/>
      <c r="H140" s="99">
        <f t="shared" si="3"/>
        <v>1</v>
      </c>
      <c r="I140" s="69">
        <v>500000</v>
      </c>
      <c r="J140" s="44">
        <f t="shared" si="4"/>
        <v>500000</v>
      </c>
      <c r="K140" s="30"/>
      <c r="L140" s="30"/>
      <c r="M140" s="30"/>
      <c r="N140" s="30"/>
      <c r="O140" s="30"/>
    </row>
    <row r="141" spans="1:15">
      <c r="A141" s="34"/>
      <c r="B141" s="30" t="s">
        <v>737</v>
      </c>
      <c r="C141" s="30" t="s">
        <v>739</v>
      </c>
      <c r="D141" s="30">
        <v>1</v>
      </c>
      <c r="E141" s="30"/>
      <c r="F141" s="30"/>
      <c r="G141" s="30"/>
      <c r="H141" s="99">
        <f t="shared" si="3"/>
        <v>1</v>
      </c>
      <c r="I141" s="69">
        <v>300000</v>
      </c>
      <c r="J141" s="44">
        <f t="shared" si="4"/>
        <v>300000</v>
      </c>
      <c r="K141" s="30"/>
      <c r="L141" s="30"/>
      <c r="M141" s="30"/>
      <c r="N141" s="30"/>
      <c r="O141" s="30"/>
    </row>
    <row r="142" spans="1:15">
      <c r="A142" s="34"/>
      <c r="B142" s="132" t="s">
        <v>738</v>
      </c>
      <c r="C142" s="30" t="s">
        <v>739</v>
      </c>
      <c r="D142" s="30">
        <v>1</v>
      </c>
      <c r="E142" s="30"/>
      <c r="F142" s="30"/>
      <c r="G142" s="30"/>
      <c r="H142" s="99">
        <f t="shared" si="3"/>
        <v>1</v>
      </c>
      <c r="I142" s="69">
        <v>1000000</v>
      </c>
      <c r="J142" s="44">
        <f t="shared" si="4"/>
        <v>1000000</v>
      </c>
      <c r="K142" s="30"/>
      <c r="L142" s="30"/>
      <c r="M142" s="30"/>
      <c r="N142" s="30"/>
      <c r="O142" s="30"/>
    </row>
    <row r="143" spans="1:15">
      <c r="A143" s="34"/>
      <c r="B143" s="30" t="s">
        <v>596</v>
      </c>
      <c r="C143" s="30" t="s">
        <v>739</v>
      </c>
      <c r="D143" s="30">
        <v>1</v>
      </c>
      <c r="E143" s="30"/>
      <c r="F143" s="30"/>
      <c r="G143" s="30"/>
      <c r="H143" s="99">
        <f t="shared" si="3"/>
        <v>1</v>
      </c>
      <c r="I143" s="69">
        <v>500000</v>
      </c>
      <c r="J143" s="44">
        <f t="shared" si="4"/>
        <v>500000</v>
      </c>
      <c r="K143" s="30"/>
      <c r="L143" s="30"/>
      <c r="M143" s="30"/>
      <c r="N143" s="30"/>
      <c r="O143" s="30"/>
    </row>
    <row r="144" spans="1:15">
      <c r="A144" s="34"/>
      <c r="B144" s="30" t="s">
        <v>597</v>
      </c>
      <c r="C144" s="30" t="s">
        <v>739</v>
      </c>
      <c r="D144" s="30">
        <v>1</v>
      </c>
      <c r="E144" s="30"/>
      <c r="F144" s="30"/>
      <c r="G144" s="30"/>
      <c r="H144" s="99">
        <f t="shared" si="3"/>
        <v>1</v>
      </c>
      <c r="I144" s="69">
        <v>100000</v>
      </c>
      <c r="J144" s="44">
        <f t="shared" si="4"/>
        <v>100000</v>
      </c>
      <c r="K144" s="30"/>
      <c r="L144" s="30"/>
      <c r="M144" s="30"/>
      <c r="N144" s="30"/>
      <c r="O144" s="30"/>
    </row>
    <row r="145" spans="1:15">
      <c r="A145" s="34"/>
      <c r="B145" s="30" t="s">
        <v>598</v>
      </c>
      <c r="C145" s="30" t="s">
        <v>739</v>
      </c>
      <c r="D145" s="30">
        <v>1</v>
      </c>
      <c r="E145" s="30"/>
      <c r="F145" s="30"/>
      <c r="G145" s="30"/>
      <c r="H145" s="99">
        <f t="shared" si="3"/>
        <v>1</v>
      </c>
      <c r="I145" s="69">
        <v>89000</v>
      </c>
      <c r="J145" s="44">
        <f t="shared" si="4"/>
        <v>89000</v>
      </c>
      <c r="K145" s="30"/>
      <c r="L145" s="30"/>
      <c r="M145" s="30"/>
      <c r="N145" s="30"/>
      <c r="O145" s="30"/>
    </row>
    <row r="146" spans="1:15">
      <c r="A146" s="34"/>
      <c r="B146" s="30" t="s">
        <v>740</v>
      </c>
      <c r="C146" s="30" t="s">
        <v>739</v>
      </c>
      <c r="D146" s="30">
        <v>1</v>
      </c>
      <c r="E146" s="30"/>
      <c r="F146" s="30"/>
      <c r="G146" s="30"/>
      <c r="H146" s="99">
        <f t="shared" si="3"/>
        <v>1</v>
      </c>
      <c r="I146" s="133" t="s">
        <v>741</v>
      </c>
      <c r="J146" s="44">
        <v>130000</v>
      </c>
      <c r="K146" s="30"/>
      <c r="L146" s="30"/>
      <c r="M146" s="30"/>
      <c r="N146" s="30"/>
      <c r="O146" s="30"/>
    </row>
    <row r="147" spans="1:15">
      <c r="A147" s="34"/>
      <c r="B147" s="30" t="s">
        <v>645</v>
      </c>
      <c r="C147" s="30" t="s">
        <v>739</v>
      </c>
      <c r="D147" s="30">
        <v>1</v>
      </c>
      <c r="E147" s="30"/>
      <c r="F147" s="30"/>
      <c r="G147" s="30"/>
      <c r="H147" s="99">
        <f t="shared" si="3"/>
        <v>1</v>
      </c>
      <c r="I147" s="39">
        <v>25000</v>
      </c>
      <c r="J147" s="44">
        <f t="shared" si="4"/>
        <v>25000</v>
      </c>
      <c r="K147" s="30"/>
      <c r="L147" s="30"/>
      <c r="M147" s="30"/>
      <c r="N147" s="30"/>
      <c r="O147" s="30"/>
    </row>
    <row r="148" spans="1:15">
      <c r="A148" s="34"/>
      <c r="B148" s="30"/>
      <c r="C148" s="30"/>
      <c r="D148" s="30"/>
      <c r="E148" s="30"/>
      <c r="F148" s="30"/>
      <c r="G148" s="30"/>
      <c r="H148" s="99"/>
      <c r="I148" s="30"/>
      <c r="J148" s="44"/>
      <c r="K148" s="30"/>
      <c r="L148" s="30"/>
      <c r="M148" s="30"/>
      <c r="N148" s="30"/>
      <c r="O148" s="30"/>
    </row>
    <row r="149" spans="1:15">
      <c r="A149" s="34"/>
      <c r="B149" s="135" t="s">
        <v>594</v>
      </c>
      <c r="C149" s="30"/>
      <c r="D149" s="30"/>
      <c r="E149" s="30"/>
      <c r="F149" s="30"/>
      <c r="G149" s="30"/>
      <c r="H149" s="99"/>
      <c r="I149" s="30"/>
      <c r="J149" s="44"/>
      <c r="K149" s="76">
        <v>9600000</v>
      </c>
      <c r="L149" s="37"/>
      <c r="M149" s="30" t="s">
        <v>388</v>
      </c>
      <c r="N149" s="30"/>
      <c r="O149" s="30"/>
    </row>
    <row r="150" spans="1:15">
      <c r="A150" s="34"/>
      <c r="B150" s="38"/>
      <c r="C150" s="30"/>
      <c r="D150" s="40"/>
      <c r="E150" s="40"/>
      <c r="F150" s="40"/>
      <c r="G150" s="40"/>
      <c r="H150" s="99"/>
      <c r="I150" s="30"/>
      <c r="J150" s="44"/>
      <c r="K150" s="37"/>
      <c r="L150" s="37"/>
      <c r="M150" s="30"/>
      <c r="N150" s="30"/>
      <c r="O150" s="30"/>
    </row>
    <row r="151" spans="1:15">
      <c r="A151" s="102" t="s">
        <v>57</v>
      </c>
      <c r="B151" s="31" t="s">
        <v>592</v>
      </c>
      <c r="C151" s="30" t="s">
        <v>381</v>
      </c>
      <c r="D151" s="40">
        <v>11497</v>
      </c>
      <c r="E151" s="40">
        <v>11497</v>
      </c>
      <c r="F151" s="40">
        <v>11497</v>
      </c>
      <c r="G151" s="40">
        <v>11497</v>
      </c>
      <c r="H151" s="99">
        <f t="shared" si="3"/>
        <v>45988</v>
      </c>
      <c r="I151" s="73">
        <v>195.7</v>
      </c>
      <c r="J151" s="44">
        <f t="shared" si="4"/>
        <v>8999851.5999999996</v>
      </c>
      <c r="K151" s="30"/>
      <c r="L151" s="30"/>
      <c r="M151" s="30"/>
      <c r="N151" s="30"/>
      <c r="O151" s="30"/>
    </row>
    <row r="152" spans="1:15">
      <c r="A152" s="34"/>
      <c r="B152" s="31" t="s">
        <v>593</v>
      </c>
      <c r="C152" s="30" t="s">
        <v>381</v>
      </c>
      <c r="D152" s="40">
        <v>1010</v>
      </c>
      <c r="E152" s="40">
        <v>1010</v>
      </c>
      <c r="F152" s="40">
        <v>1010</v>
      </c>
      <c r="G152" s="40">
        <v>1010</v>
      </c>
      <c r="H152" s="99">
        <f t="shared" si="3"/>
        <v>4040</v>
      </c>
      <c r="I152" s="73">
        <v>148.5</v>
      </c>
      <c r="J152" s="44">
        <f t="shared" si="4"/>
        <v>599940</v>
      </c>
      <c r="K152" s="30"/>
      <c r="L152" s="30"/>
      <c r="M152" s="30"/>
      <c r="N152" s="30"/>
      <c r="O152" s="30"/>
    </row>
    <row r="153" spans="1:15">
      <c r="A153" s="34"/>
      <c r="B153" s="38" t="s">
        <v>589</v>
      </c>
      <c r="C153" s="30"/>
      <c r="D153" s="30"/>
      <c r="E153" s="30"/>
      <c r="F153" s="30"/>
      <c r="G153" s="30"/>
      <c r="H153" s="99"/>
      <c r="I153" s="73"/>
      <c r="J153" s="44"/>
      <c r="K153" s="30"/>
      <c r="L153" s="30"/>
      <c r="M153" s="30"/>
      <c r="N153" s="30"/>
      <c r="O153" s="30"/>
    </row>
    <row r="154" spans="1:15">
      <c r="A154" s="35"/>
      <c r="B154" s="31"/>
      <c r="C154" s="31" t="s">
        <v>490</v>
      </c>
      <c r="D154" s="31"/>
      <c r="E154" s="31"/>
      <c r="F154" s="31"/>
      <c r="G154" s="31"/>
      <c r="H154" s="99"/>
      <c r="I154" s="31"/>
      <c r="J154" s="44"/>
      <c r="K154" s="31"/>
      <c r="L154" s="31"/>
      <c r="M154" s="31"/>
      <c r="N154" s="31"/>
      <c r="O154" s="31"/>
    </row>
    <row r="155" spans="1:15">
      <c r="A155" s="35"/>
      <c r="B155" s="31"/>
      <c r="C155" s="31"/>
      <c r="D155" s="31"/>
      <c r="E155" s="31"/>
      <c r="F155" s="31"/>
      <c r="G155" s="31"/>
      <c r="H155" s="99"/>
      <c r="I155" s="31"/>
      <c r="J155" s="44"/>
      <c r="K155" s="31"/>
      <c r="L155" s="31"/>
      <c r="M155" s="31"/>
      <c r="N155" s="31"/>
      <c r="O155" s="31"/>
    </row>
    <row r="156" spans="1:15">
      <c r="A156" s="34"/>
      <c r="B156" s="30"/>
      <c r="C156" s="30"/>
      <c r="D156" s="30"/>
      <c r="E156" s="30"/>
      <c r="F156" s="30"/>
      <c r="G156" s="30"/>
      <c r="H156" s="99"/>
      <c r="I156" s="30"/>
      <c r="J156" s="44"/>
      <c r="K156" s="30"/>
      <c r="L156" s="30"/>
      <c r="M156" s="30"/>
      <c r="N156" s="30"/>
      <c r="O156" s="30"/>
    </row>
    <row r="157" spans="1:15">
      <c r="A157" s="35"/>
      <c r="B157" s="135" t="s">
        <v>489</v>
      </c>
      <c r="C157" s="31"/>
      <c r="D157" s="31"/>
      <c r="E157" s="31"/>
      <c r="F157" s="31"/>
      <c r="G157" s="31"/>
      <c r="H157" s="99"/>
      <c r="I157" s="31"/>
      <c r="J157" s="44"/>
      <c r="K157" s="47">
        <v>3400000</v>
      </c>
      <c r="L157" s="38"/>
      <c r="M157" s="31" t="s">
        <v>388</v>
      </c>
      <c r="N157" s="31"/>
      <c r="O157" s="31"/>
    </row>
    <row r="158" spans="1:15">
      <c r="A158" s="34" t="s">
        <v>59</v>
      </c>
      <c r="B158" s="37" t="s">
        <v>488</v>
      </c>
      <c r="C158" s="30"/>
      <c r="D158" s="30"/>
      <c r="E158" s="30"/>
      <c r="F158" s="30"/>
      <c r="G158" s="30"/>
      <c r="H158" s="99"/>
      <c r="I158" s="30"/>
      <c r="J158" s="44"/>
      <c r="K158" s="37"/>
      <c r="L158" s="37"/>
      <c r="M158" s="30"/>
      <c r="N158" s="30"/>
      <c r="O158" s="30"/>
    </row>
    <row r="159" spans="1:15">
      <c r="A159" s="34"/>
      <c r="B159" s="31"/>
      <c r="C159" s="31"/>
      <c r="D159" s="31"/>
      <c r="E159" s="31"/>
      <c r="F159" s="31"/>
      <c r="G159" s="31"/>
      <c r="H159" s="99"/>
      <c r="I159" s="31"/>
      <c r="J159" s="44"/>
      <c r="K159" s="66"/>
      <c r="L159" s="30"/>
      <c r="M159" s="30"/>
      <c r="N159" s="30"/>
      <c r="O159" s="30"/>
    </row>
    <row r="160" spans="1:15">
      <c r="A160" s="35"/>
      <c r="B160" s="30" t="s">
        <v>536</v>
      </c>
      <c r="C160" s="30" t="s">
        <v>506</v>
      </c>
      <c r="D160" s="30">
        <v>5</v>
      </c>
      <c r="E160" s="30">
        <v>5</v>
      </c>
      <c r="F160" s="30">
        <v>5</v>
      </c>
      <c r="G160" s="30">
        <v>5</v>
      </c>
      <c r="H160" s="99">
        <f t="shared" si="3"/>
        <v>20</v>
      </c>
      <c r="I160" s="70">
        <v>200</v>
      </c>
      <c r="J160" s="44">
        <f t="shared" si="4"/>
        <v>4000</v>
      </c>
      <c r="K160" s="47"/>
      <c r="L160" s="37"/>
      <c r="M160" s="31"/>
      <c r="N160" s="31"/>
      <c r="O160" s="31"/>
    </row>
    <row r="161" spans="1:15">
      <c r="A161" s="35"/>
      <c r="B161" s="31" t="s">
        <v>646</v>
      </c>
      <c r="C161" s="31" t="s">
        <v>561</v>
      </c>
      <c r="D161" s="31">
        <v>5</v>
      </c>
      <c r="E161" s="31">
        <v>5</v>
      </c>
      <c r="F161" s="31">
        <v>5</v>
      </c>
      <c r="G161" s="31">
        <v>5</v>
      </c>
      <c r="H161" s="99">
        <f t="shared" ref="H161:H212" si="5">D161+E161+F161+G161</f>
        <v>20</v>
      </c>
      <c r="I161" s="69">
        <v>225</v>
      </c>
      <c r="J161" s="44">
        <f t="shared" ref="J161:J212" si="6">H161*I161</f>
        <v>4500</v>
      </c>
      <c r="K161" s="31"/>
      <c r="L161" s="31"/>
      <c r="M161" s="31"/>
      <c r="N161" s="31"/>
      <c r="O161" s="31"/>
    </row>
    <row r="162" spans="1:15">
      <c r="A162" s="35"/>
      <c r="B162" s="30" t="s">
        <v>554</v>
      </c>
      <c r="C162" s="30" t="s">
        <v>506</v>
      </c>
      <c r="D162" s="30">
        <v>6</v>
      </c>
      <c r="E162" s="30">
        <v>6</v>
      </c>
      <c r="F162" s="30">
        <v>6</v>
      </c>
      <c r="G162" s="30">
        <v>6</v>
      </c>
      <c r="H162" s="99">
        <f t="shared" si="5"/>
        <v>24</v>
      </c>
      <c r="I162" s="70">
        <v>190</v>
      </c>
      <c r="J162" s="44">
        <f t="shared" si="6"/>
        <v>4560</v>
      </c>
      <c r="K162" s="30"/>
      <c r="L162" s="31"/>
      <c r="M162" s="31"/>
      <c r="N162" s="31"/>
      <c r="O162" s="31"/>
    </row>
    <row r="163" spans="1:15">
      <c r="A163" s="35"/>
      <c r="B163" s="31" t="s">
        <v>555</v>
      </c>
      <c r="C163" s="31" t="s">
        <v>506</v>
      </c>
      <c r="D163" s="31">
        <v>10</v>
      </c>
      <c r="E163" s="31">
        <v>10</v>
      </c>
      <c r="F163" s="31">
        <v>10</v>
      </c>
      <c r="G163" s="31">
        <v>10</v>
      </c>
      <c r="H163" s="99">
        <f t="shared" si="5"/>
        <v>40</v>
      </c>
      <c r="I163" s="69">
        <v>105</v>
      </c>
      <c r="J163" s="44">
        <f t="shared" si="6"/>
        <v>4200</v>
      </c>
      <c r="K163" s="31"/>
      <c r="L163" s="31"/>
      <c r="M163" s="31"/>
      <c r="N163" s="31"/>
      <c r="O163" s="31"/>
    </row>
    <row r="164" spans="1:15">
      <c r="A164" s="35"/>
      <c r="B164" s="30" t="s">
        <v>556</v>
      </c>
      <c r="C164" s="30" t="s">
        <v>506</v>
      </c>
      <c r="D164" s="30">
        <v>6</v>
      </c>
      <c r="E164" s="30">
        <v>6</v>
      </c>
      <c r="F164" s="30">
        <v>6</v>
      </c>
      <c r="G164" s="30">
        <v>6</v>
      </c>
      <c r="H164" s="99">
        <f t="shared" si="5"/>
        <v>24</v>
      </c>
      <c r="I164" s="70">
        <v>180</v>
      </c>
      <c r="J164" s="44">
        <f t="shared" si="6"/>
        <v>4320</v>
      </c>
      <c r="K164" s="30"/>
      <c r="L164" s="31"/>
      <c r="M164" s="31"/>
      <c r="N164" s="31"/>
      <c r="O164" s="31"/>
    </row>
    <row r="165" spans="1:15">
      <c r="A165" s="35"/>
      <c r="B165" s="30" t="s">
        <v>557</v>
      </c>
      <c r="C165" s="30" t="s">
        <v>561</v>
      </c>
      <c r="D165" s="30">
        <v>15</v>
      </c>
      <c r="E165" s="30">
        <v>15</v>
      </c>
      <c r="F165" s="30">
        <v>15</v>
      </c>
      <c r="G165" s="30">
        <v>15</v>
      </c>
      <c r="H165" s="99">
        <v>60</v>
      </c>
      <c r="I165" s="70">
        <v>180</v>
      </c>
      <c r="J165" s="44">
        <f t="shared" si="6"/>
        <v>10800</v>
      </c>
      <c r="K165" s="30"/>
      <c r="L165" s="31"/>
      <c r="M165" s="31"/>
      <c r="N165" s="31"/>
      <c r="O165" s="31"/>
    </row>
    <row r="166" spans="1:15">
      <c r="A166" s="35"/>
      <c r="B166" s="31" t="s">
        <v>558</v>
      </c>
      <c r="C166" s="31" t="s">
        <v>506</v>
      </c>
      <c r="D166" s="31">
        <v>15</v>
      </c>
      <c r="E166" s="31">
        <v>15</v>
      </c>
      <c r="F166" s="31">
        <v>15</v>
      </c>
      <c r="G166" s="31">
        <v>15</v>
      </c>
      <c r="H166" s="99">
        <f t="shared" si="5"/>
        <v>60</v>
      </c>
      <c r="I166" s="69">
        <v>90</v>
      </c>
      <c r="J166" s="44">
        <f t="shared" si="6"/>
        <v>5400</v>
      </c>
      <c r="K166" s="31"/>
      <c r="L166" s="31"/>
      <c r="M166" s="31"/>
      <c r="N166" s="31"/>
      <c r="O166" s="31"/>
    </row>
    <row r="167" spans="1:15">
      <c r="A167" s="34"/>
      <c r="B167" s="30" t="s">
        <v>559</v>
      </c>
      <c r="C167" s="30" t="s">
        <v>381</v>
      </c>
      <c r="D167" s="30">
        <v>5</v>
      </c>
      <c r="E167" s="30">
        <v>5</v>
      </c>
      <c r="F167" s="30">
        <v>5</v>
      </c>
      <c r="G167" s="30">
        <v>5</v>
      </c>
      <c r="H167" s="99">
        <f t="shared" si="5"/>
        <v>20</v>
      </c>
      <c r="I167" s="70">
        <v>100</v>
      </c>
      <c r="J167" s="44">
        <f t="shared" si="6"/>
        <v>2000</v>
      </c>
      <c r="K167" s="30"/>
      <c r="L167" s="30"/>
      <c r="M167" s="30"/>
      <c r="N167" s="30"/>
      <c r="O167" s="30"/>
    </row>
    <row r="168" spans="1:15">
      <c r="A168" s="34"/>
      <c r="B168" s="31" t="s">
        <v>560</v>
      </c>
      <c r="C168" s="31" t="s">
        <v>506</v>
      </c>
      <c r="D168" s="31">
        <v>6</v>
      </c>
      <c r="E168" s="31">
        <v>6</v>
      </c>
      <c r="F168" s="31">
        <v>6</v>
      </c>
      <c r="G168" s="31">
        <v>6</v>
      </c>
      <c r="H168" s="99">
        <f t="shared" si="5"/>
        <v>24</v>
      </c>
      <c r="I168" s="69">
        <v>60</v>
      </c>
      <c r="J168" s="44">
        <f t="shared" si="6"/>
        <v>1440</v>
      </c>
      <c r="K168" s="41"/>
      <c r="L168" s="27"/>
      <c r="M168" s="30"/>
      <c r="N168" s="30"/>
      <c r="O168" s="30"/>
    </row>
    <row r="169" spans="1:15">
      <c r="A169" s="34"/>
      <c r="B169" s="31" t="s">
        <v>613</v>
      </c>
      <c r="C169" s="31" t="s">
        <v>615</v>
      </c>
      <c r="D169" s="31">
        <v>5</v>
      </c>
      <c r="E169" s="31"/>
      <c r="F169" s="31"/>
      <c r="G169" s="31"/>
      <c r="H169" s="99">
        <f t="shared" si="5"/>
        <v>5</v>
      </c>
      <c r="I169" s="31">
        <v>190</v>
      </c>
      <c r="J169" s="44">
        <f t="shared" si="6"/>
        <v>950</v>
      </c>
      <c r="K169" s="31"/>
      <c r="L169" s="30"/>
      <c r="M169" s="30"/>
      <c r="N169" s="30"/>
      <c r="O169" s="30"/>
    </row>
    <row r="170" spans="1:15">
      <c r="A170" s="34"/>
      <c r="B170" s="31" t="s">
        <v>647</v>
      </c>
      <c r="C170" s="31" t="s">
        <v>506</v>
      </c>
      <c r="D170" s="31">
        <v>4</v>
      </c>
      <c r="E170" s="31"/>
      <c r="F170" s="31"/>
      <c r="G170" s="31"/>
      <c r="H170" s="99">
        <f t="shared" si="5"/>
        <v>4</v>
      </c>
      <c r="I170" s="72">
        <v>9500</v>
      </c>
      <c r="J170" s="44">
        <f t="shared" si="6"/>
        <v>38000</v>
      </c>
      <c r="K170" s="31"/>
      <c r="L170" s="30"/>
      <c r="M170" s="30"/>
      <c r="N170" s="30"/>
      <c r="O170" s="30"/>
    </row>
    <row r="171" spans="1:15" s="107" customFormat="1">
      <c r="A171" s="34"/>
      <c r="B171" s="31" t="s">
        <v>685</v>
      </c>
      <c r="C171" s="31" t="s">
        <v>506</v>
      </c>
      <c r="D171" s="31">
        <v>2</v>
      </c>
      <c r="E171" s="31"/>
      <c r="F171" s="31"/>
      <c r="G171" s="31"/>
      <c r="H171" s="99">
        <f t="shared" si="5"/>
        <v>2</v>
      </c>
      <c r="I171" s="72">
        <v>246878</v>
      </c>
      <c r="J171" s="44">
        <v>493757.3</v>
      </c>
      <c r="K171" s="31"/>
      <c r="L171" s="30"/>
      <c r="M171" s="30"/>
      <c r="N171" s="30"/>
      <c r="O171" s="30"/>
    </row>
    <row r="172" spans="1:15">
      <c r="A172" s="34"/>
      <c r="B172" s="31" t="s">
        <v>686</v>
      </c>
      <c r="C172" s="31" t="s">
        <v>506</v>
      </c>
      <c r="D172" s="31">
        <v>1</v>
      </c>
      <c r="E172" s="31"/>
      <c r="F172" s="31"/>
      <c r="G172" s="31"/>
      <c r="H172" s="99">
        <f t="shared" si="5"/>
        <v>1</v>
      </c>
      <c r="I172" s="110" t="s">
        <v>687</v>
      </c>
      <c r="J172" s="110" t="s">
        <v>687</v>
      </c>
      <c r="K172" s="31"/>
      <c r="L172" s="30"/>
      <c r="M172" s="30"/>
      <c r="N172" s="30"/>
      <c r="O172" s="30"/>
    </row>
    <row r="173" spans="1:15">
      <c r="A173" s="34"/>
      <c r="B173" s="31" t="s">
        <v>688</v>
      </c>
      <c r="C173" s="31" t="s">
        <v>506</v>
      </c>
      <c r="D173" s="31">
        <v>1</v>
      </c>
      <c r="E173" s="31"/>
      <c r="F173" s="31"/>
      <c r="G173" s="31"/>
      <c r="H173" s="99">
        <f t="shared" si="5"/>
        <v>1</v>
      </c>
      <c r="I173" s="110" t="s">
        <v>689</v>
      </c>
      <c r="J173" s="110" t="s">
        <v>743</v>
      </c>
      <c r="K173" s="31"/>
      <c r="L173" s="30"/>
      <c r="M173" s="30"/>
      <c r="N173" s="30"/>
      <c r="O173" s="30"/>
    </row>
    <row r="174" spans="1:15">
      <c r="A174" s="35"/>
      <c r="B174" s="31"/>
      <c r="C174" s="31"/>
      <c r="D174" s="31"/>
      <c r="E174" s="31"/>
      <c r="F174" s="31"/>
      <c r="G174" s="31"/>
      <c r="H174" s="99"/>
      <c r="I174" s="31"/>
      <c r="J174" s="44"/>
      <c r="K174" s="31"/>
      <c r="L174" s="31"/>
      <c r="M174" s="31"/>
      <c r="N174" s="31"/>
      <c r="O174" s="31"/>
    </row>
    <row r="175" spans="1:15">
      <c r="A175" s="34"/>
      <c r="B175" s="37" t="s">
        <v>614</v>
      </c>
      <c r="C175" s="30"/>
      <c r="D175" s="30"/>
      <c r="E175" s="30"/>
      <c r="F175" s="30"/>
      <c r="G175" s="30"/>
      <c r="H175" s="99"/>
      <c r="I175" s="30"/>
      <c r="J175" s="44"/>
      <c r="K175" s="104">
        <v>4500000</v>
      </c>
      <c r="L175" s="37"/>
      <c r="M175" s="30" t="s">
        <v>388</v>
      </c>
      <c r="N175" s="30"/>
      <c r="O175" s="30"/>
    </row>
    <row r="176" spans="1:15">
      <c r="A176" s="35"/>
      <c r="B176" s="31"/>
      <c r="C176" s="31"/>
      <c r="D176" s="31"/>
      <c r="E176" s="31"/>
      <c r="F176" s="31"/>
      <c r="G176" s="31"/>
      <c r="H176" s="99"/>
      <c r="I176" s="31"/>
      <c r="J176" s="44"/>
      <c r="K176" s="71"/>
      <c r="L176" s="71"/>
      <c r="M176" s="31"/>
      <c r="N176" s="31"/>
      <c r="O176" s="31"/>
    </row>
    <row r="177" spans="1:15">
      <c r="A177" s="34" t="s">
        <v>185</v>
      </c>
      <c r="B177" s="45" t="s">
        <v>667</v>
      </c>
      <c r="C177" s="30" t="s">
        <v>506</v>
      </c>
      <c r="D177" s="30">
        <v>30</v>
      </c>
      <c r="E177" s="30"/>
      <c r="F177" s="30"/>
      <c r="G177" s="30"/>
      <c r="H177" s="99">
        <f t="shared" si="5"/>
        <v>30</v>
      </c>
      <c r="I177" s="73">
        <v>45000</v>
      </c>
      <c r="J177" s="44">
        <f t="shared" si="6"/>
        <v>1350000</v>
      </c>
      <c r="K177" s="48"/>
      <c r="L177" s="38"/>
      <c r="M177" s="30"/>
      <c r="N177" s="30"/>
      <c r="O177" s="30"/>
    </row>
    <row r="178" spans="1:15">
      <c r="A178" s="35"/>
      <c r="B178" s="31" t="s">
        <v>590</v>
      </c>
      <c r="C178" s="31" t="s">
        <v>506</v>
      </c>
      <c r="D178" s="31">
        <v>12</v>
      </c>
      <c r="E178" s="31"/>
      <c r="F178" s="31"/>
      <c r="G178" s="31"/>
      <c r="H178" s="99">
        <f t="shared" si="5"/>
        <v>12</v>
      </c>
      <c r="I178" s="72">
        <v>14000</v>
      </c>
      <c r="J178" s="44">
        <f t="shared" si="6"/>
        <v>168000</v>
      </c>
      <c r="K178" s="31"/>
      <c r="L178" s="31"/>
      <c r="M178" s="31"/>
      <c r="N178" s="31"/>
      <c r="O178" s="31"/>
    </row>
    <row r="179" spans="1:15">
      <c r="A179" s="35"/>
      <c r="B179" s="31" t="s">
        <v>591</v>
      </c>
      <c r="C179" s="31" t="s">
        <v>506</v>
      </c>
      <c r="D179" s="31">
        <v>5</v>
      </c>
      <c r="E179" s="31"/>
      <c r="F179" s="31"/>
      <c r="G179" s="31"/>
      <c r="H179" s="99">
        <f t="shared" si="5"/>
        <v>5</v>
      </c>
      <c r="I179" s="72">
        <v>2600</v>
      </c>
      <c r="J179" s="44">
        <f t="shared" si="6"/>
        <v>13000</v>
      </c>
      <c r="K179" s="31"/>
      <c r="L179" s="31"/>
      <c r="M179" s="31"/>
      <c r="N179" s="31"/>
      <c r="O179" s="31"/>
    </row>
    <row r="180" spans="1:15">
      <c r="A180" s="34"/>
      <c r="B180" s="30" t="s">
        <v>599</v>
      </c>
      <c r="C180" s="30" t="s">
        <v>506</v>
      </c>
      <c r="D180" s="30">
        <v>3</v>
      </c>
      <c r="E180" s="37"/>
      <c r="F180" s="37">
        <v>3</v>
      </c>
      <c r="G180" s="37"/>
      <c r="H180" s="99">
        <f t="shared" si="5"/>
        <v>6</v>
      </c>
      <c r="I180" s="73">
        <v>1100</v>
      </c>
      <c r="J180" s="44">
        <f t="shared" si="6"/>
        <v>6600</v>
      </c>
      <c r="K180" s="30"/>
      <c r="L180" s="30"/>
      <c r="M180" s="30"/>
      <c r="N180" s="30"/>
      <c r="O180" s="30"/>
    </row>
    <row r="181" spans="1:15">
      <c r="A181" s="34"/>
      <c r="B181" s="30" t="s">
        <v>600</v>
      </c>
      <c r="C181" s="30" t="s">
        <v>506</v>
      </c>
      <c r="D181" s="30">
        <v>50</v>
      </c>
      <c r="E181" s="30"/>
      <c r="F181" s="30"/>
      <c r="G181" s="30"/>
      <c r="H181" s="99">
        <f t="shared" si="5"/>
        <v>50</v>
      </c>
      <c r="I181" s="73">
        <v>30</v>
      </c>
      <c r="J181" s="44">
        <f t="shared" si="6"/>
        <v>1500</v>
      </c>
      <c r="K181" s="30"/>
      <c r="L181" s="30"/>
      <c r="M181" s="30"/>
      <c r="N181" s="30"/>
      <c r="O181" s="30"/>
    </row>
    <row r="182" spans="1:15">
      <c r="A182" s="34"/>
      <c r="B182" s="30" t="s">
        <v>601</v>
      </c>
      <c r="C182" s="30" t="s">
        <v>506</v>
      </c>
      <c r="D182" s="30">
        <v>20</v>
      </c>
      <c r="E182" s="30"/>
      <c r="F182" s="30"/>
      <c r="G182" s="30"/>
      <c r="H182" s="99">
        <f t="shared" si="5"/>
        <v>20</v>
      </c>
      <c r="I182" s="73">
        <v>580</v>
      </c>
      <c r="J182" s="44">
        <f t="shared" si="6"/>
        <v>11600</v>
      </c>
      <c r="K182" s="30"/>
      <c r="L182" s="30"/>
      <c r="M182" s="30"/>
      <c r="N182" s="30"/>
      <c r="O182" s="30"/>
    </row>
    <row r="183" spans="1:15">
      <c r="A183" s="34"/>
      <c r="B183" s="30" t="s">
        <v>602</v>
      </c>
      <c r="C183" s="30" t="s">
        <v>506</v>
      </c>
      <c r="D183" s="30">
        <v>10</v>
      </c>
      <c r="E183" s="30"/>
      <c r="F183" s="30"/>
      <c r="G183" s="30"/>
      <c r="H183" s="99">
        <f t="shared" si="5"/>
        <v>10</v>
      </c>
      <c r="I183" s="73">
        <v>200</v>
      </c>
      <c r="J183" s="44">
        <f t="shared" si="6"/>
        <v>2000</v>
      </c>
      <c r="K183" s="30"/>
      <c r="L183" s="30"/>
      <c r="M183" s="30"/>
      <c r="N183" s="30"/>
      <c r="O183" s="30"/>
    </row>
    <row r="184" spans="1:15">
      <c r="A184" s="34"/>
      <c r="B184" s="30" t="s">
        <v>603</v>
      </c>
      <c r="C184" s="30" t="s">
        <v>506</v>
      </c>
      <c r="D184" s="30">
        <v>8</v>
      </c>
      <c r="E184" s="30"/>
      <c r="F184" s="30"/>
      <c r="G184" s="30"/>
      <c r="H184" s="99">
        <f t="shared" si="5"/>
        <v>8</v>
      </c>
      <c r="I184" s="73">
        <v>1200</v>
      </c>
      <c r="J184" s="44">
        <f t="shared" si="6"/>
        <v>9600</v>
      </c>
      <c r="K184" s="30"/>
      <c r="L184" s="30"/>
      <c r="M184" s="30"/>
      <c r="N184" s="30"/>
      <c r="O184" s="30"/>
    </row>
    <row r="185" spans="1:15">
      <c r="A185" s="34"/>
      <c r="B185" s="30" t="s">
        <v>604</v>
      </c>
      <c r="C185" s="30" t="s">
        <v>506</v>
      </c>
      <c r="D185" s="30">
        <v>10</v>
      </c>
      <c r="E185" s="30"/>
      <c r="F185" s="30"/>
      <c r="G185" s="30"/>
      <c r="H185" s="99">
        <f t="shared" si="5"/>
        <v>10</v>
      </c>
      <c r="I185" s="73">
        <v>25000</v>
      </c>
      <c r="J185" s="44">
        <f t="shared" si="6"/>
        <v>250000</v>
      </c>
      <c r="K185" s="30"/>
      <c r="L185" s="30"/>
      <c r="M185" s="30"/>
      <c r="N185" s="30"/>
      <c r="O185" s="30"/>
    </row>
    <row r="186" spans="1:15">
      <c r="A186" s="34"/>
      <c r="B186" s="30" t="s">
        <v>607</v>
      </c>
      <c r="C186" s="30" t="s">
        <v>506</v>
      </c>
      <c r="D186" s="30">
        <v>2</v>
      </c>
      <c r="E186" s="30"/>
      <c r="F186" s="30">
        <v>2</v>
      </c>
      <c r="G186" s="30"/>
      <c r="H186" s="99">
        <f t="shared" si="5"/>
        <v>4</v>
      </c>
      <c r="I186" s="73">
        <v>7800</v>
      </c>
      <c r="J186" s="44">
        <f t="shared" si="6"/>
        <v>31200</v>
      </c>
      <c r="K186" s="30"/>
      <c r="L186" s="30"/>
      <c r="M186" s="30"/>
      <c r="N186" s="30"/>
      <c r="O186" s="30"/>
    </row>
    <row r="187" spans="1:15" s="100" customFormat="1">
      <c r="A187" s="34"/>
      <c r="B187" s="30" t="s">
        <v>679</v>
      </c>
      <c r="C187" s="30" t="s">
        <v>506</v>
      </c>
      <c r="D187" s="30"/>
      <c r="E187" s="30">
        <v>4</v>
      </c>
      <c r="F187" s="30"/>
      <c r="G187" s="30"/>
      <c r="H187" s="99">
        <f t="shared" si="5"/>
        <v>4</v>
      </c>
      <c r="I187" s="108">
        <v>17000</v>
      </c>
      <c r="J187" s="44">
        <f>H187*I187</f>
        <v>68000</v>
      </c>
      <c r="K187" s="30"/>
      <c r="L187" s="30"/>
      <c r="M187" s="30"/>
      <c r="N187" s="30"/>
      <c r="O187" s="30"/>
    </row>
    <row r="188" spans="1:15" s="100" customFormat="1">
      <c r="A188" s="34"/>
      <c r="B188" s="30" t="s">
        <v>680</v>
      </c>
      <c r="C188" s="30" t="s">
        <v>506</v>
      </c>
      <c r="D188" s="30"/>
      <c r="E188" s="30">
        <v>6</v>
      </c>
      <c r="F188" s="30"/>
      <c r="G188" s="30"/>
      <c r="H188" s="99">
        <f t="shared" si="5"/>
        <v>6</v>
      </c>
      <c r="I188" s="73">
        <v>8000</v>
      </c>
      <c r="J188" s="44">
        <f t="shared" si="6"/>
        <v>48000</v>
      </c>
      <c r="K188" s="30"/>
      <c r="L188" s="30"/>
      <c r="M188" s="30"/>
      <c r="N188" s="30"/>
      <c r="O188" s="30"/>
    </row>
    <row r="189" spans="1:15">
      <c r="A189" s="34"/>
      <c r="B189" s="30" t="s">
        <v>606</v>
      </c>
      <c r="C189" s="30" t="s">
        <v>506</v>
      </c>
      <c r="D189" s="30">
        <v>8</v>
      </c>
      <c r="E189" s="30"/>
      <c r="F189" s="30"/>
      <c r="G189" s="30"/>
      <c r="H189" s="99">
        <f t="shared" si="5"/>
        <v>8</v>
      </c>
      <c r="I189" s="73">
        <v>6500</v>
      </c>
      <c r="J189" s="44">
        <f t="shared" si="6"/>
        <v>52000</v>
      </c>
      <c r="K189" s="30"/>
      <c r="L189" s="30"/>
      <c r="M189" s="30"/>
      <c r="N189" s="30"/>
      <c r="O189" s="30"/>
    </row>
    <row r="190" spans="1:15" s="100" customFormat="1">
      <c r="A190" s="34"/>
      <c r="B190" s="30" t="s">
        <v>666</v>
      </c>
      <c r="C190" s="30" t="s">
        <v>506</v>
      </c>
      <c r="D190" s="30">
        <v>1</v>
      </c>
      <c r="E190" s="30"/>
      <c r="F190" s="30"/>
      <c r="G190" s="30"/>
      <c r="H190" s="99">
        <f t="shared" si="5"/>
        <v>1</v>
      </c>
      <c r="I190" s="73">
        <v>200000</v>
      </c>
      <c r="J190" s="44">
        <f t="shared" si="6"/>
        <v>200000</v>
      </c>
      <c r="K190" s="30"/>
      <c r="L190" s="30"/>
      <c r="M190" s="30"/>
      <c r="N190" s="30"/>
      <c r="O190" s="30"/>
    </row>
    <row r="191" spans="1:15">
      <c r="A191" s="34"/>
      <c r="B191" s="30" t="s">
        <v>605</v>
      </c>
      <c r="C191" s="30" t="s">
        <v>506</v>
      </c>
      <c r="D191" s="30">
        <v>10</v>
      </c>
      <c r="E191" s="30"/>
      <c r="F191" s="30"/>
      <c r="G191" s="30"/>
      <c r="H191" s="99">
        <f t="shared" si="5"/>
        <v>10</v>
      </c>
      <c r="I191" s="73">
        <v>12000</v>
      </c>
      <c r="J191" s="44">
        <f t="shared" si="6"/>
        <v>120000</v>
      </c>
      <c r="K191" s="30"/>
      <c r="L191" s="30"/>
      <c r="M191" s="30"/>
      <c r="N191" s="30"/>
      <c r="O191" s="30"/>
    </row>
    <row r="192" spans="1:15" s="100" customFormat="1">
      <c r="A192" s="34"/>
      <c r="B192" s="30" t="s">
        <v>668</v>
      </c>
      <c r="C192" s="30" t="s">
        <v>506</v>
      </c>
      <c r="D192" s="30">
        <v>3</v>
      </c>
      <c r="E192" s="30"/>
      <c r="F192" s="30"/>
      <c r="G192" s="30"/>
      <c r="H192" s="99">
        <f t="shared" si="5"/>
        <v>3</v>
      </c>
      <c r="I192" s="108" t="s">
        <v>669</v>
      </c>
      <c r="J192" s="101" t="s">
        <v>670</v>
      </c>
      <c r="K192" s="30"/>
      <c r="L192" s="30"/>
      <c r="M192" s="30"/>
      <c r="N192" s="30"/>
      <c r="O192" s="30"/>
    </row>
    <row r="193" spans="1:15" s="100" customFormat="1">
      <c r="A193" s="34"/>
      <c r="B193" s="30" t="s">
        <v>671</v>
      </c>
      <c r="C193" s="30" t="s">
        <v>506</v>
      </c>
      <c r="D193" s="30">
        <v>100</v>
      </c>
      <c r="E193" s="30"/>
      <c r="F193" s="30"/>
      <c r="G193" s="30"/>
      <c r="H193" s="99">
        <f t="shared" si="5"/>
        <v>100</v>
      </c>
      <c r="I193" s="108" t="s">
        <v>672</v>
      </c>
      <c r="J193" s="101" t="s">
        <v>669</v>
      </c>
      <c r="K193" s="30"/>
      <c r="L193" s="30"/>
      <c r="M193" s="30"/>
      <c r="N193" s="30"/>
      <c r="O193" s="30"/>
    </row>
    <row r="194" spans="1:15" s="100" customFormat="1">
      <c r="A194" s="34"/>
      <c r="B194" s="30" t="s">
        <v>674</v>
      </c>
      <c r="C194" s="30" t="s">
        <v>506</v>
      </c>
      <c r="D194" s="30"/>
      <c r="E194" s="30">
        <v>1</v>
      </c>
      <c r="F194" s="30"/>
      <c r="G194" s="30"/>
      <c r="H194" s="99">
        <v>1</v>
      </c>
      <c r="I194" s="108" t="s">
        <v>675</v>
      </c>
      <c r="J194" s="101" t="s">
        <v>675</v>
      </c>
      <c r="K194" s="30"/>
      <c r="L194" s="30"/>
      <c r="M194" s="30"/>
      <c r="N194" s="30"/>
      <c r="O194" s="30"/>
    </row>
    <row r="195" spans="1:15" s="100" customFormat="1">
      <c r="A195" s="34"/>
      <c r="B195" s="30" t="s">
        <v>676</v>
      </c>
      <c r="C195" s="30" t="s">
        <v>506</v>
      </c>
      <c r="D195" s="30">
        <v>1</v>
      </c>
      <c r="E195" s="30"/>
      <c r="F195" s="30"/>
      <c r="G195" s="30"/>
      <c r="H195" s="99">
        <v>1</v>
      </c>
      <c r="I195" s="108" t="s">
        <v>642</v>
      </c>
      <c r="J195" s="108" t="s">
        <v>642</v>
      </c>
      <c r="K195" s="30"/>
      <c r="L195" s="30"/>
      <c r="M195" s="30"/>
      <c r="N195" s="30"/>
      <c r="O195" s="30"/>
    </row>
    <row r="196" spans="1:15" s="100" customFormat="1">
      <c r="A196" s="34"/>
      <c r="B196" s="30" t="s">
        <v>677</v>
      </c>
      <c r="C196" s="30" t="s">
        <v>506</v>
      </c>
      <c r="D196" s="30">
        <v>1</v>
      </c>
      <c r="E196" s="30"/>
      <c r="F196" s="30"/>
      <c r="G196" s="30"/>
      <c r="H196" s="99">
        <v>1</v>
      </c>
      <c r="I196" s="108" t="s">
        <v>678</v>
      </c>
      <c r="J196" s="108" t="s">
        <v>678</v>
      </c>
      <c r="K196" s="30"/>
      <c r="L196" s="30"/>
      <c r="M196" s="30"/>
      <c r="N196" s="30"/>
      <c r="O196" s="30"/>
    </row>
    <row r="197" spans="1:15">
      <c r="A197" s="34"/>
      <c r="B197" s="30" t="s">
        <v>673</v>
      </c>
      <c r="C197" s="30" t="s">
        <v>506</v>
      </c>
      <c r="D197" s="30">
        <v>1</v>
      </c>
      <c r="E197" s="30"/>
      <c r="F197" s="30"/>
      <c r="G197" s="30"/>
      <c r="H197" s="99">
        <f t="shared" si="5"/>
        <v>1</v>
      </c>
      <c r="I197" s="73">
        <v>110000</v>
      </c>
      <c r="J197" s="73">
        <v>110000</v>
      </c>
      <c r="K197" s="30"/>
      <c r="L197" s="30"/>
      <c r="M197" s="30"/>
      <c r="N197" s="30"/>
      <c r="O197" s="30"/>
    </row>
    <row r="198" spans="1:15">
      <c r="A198" s="34"/>
      <c r="B198" s="30" t="s">
        <v>681</v>
      </c>
      <c r="C198" s="30" t="s">
        <v>506</v>
      </c>
      <c r="D198" s="30"/>
      <c r="E198" s="30">
        <v>30</v>
      </c>
      <c r="F198" s="30"/>
      <c r="G198" s="30"/>
      <c r="H198" s="99">
        <v>30</v>
      </c>
      <c r="I198" s="109" t="s">
        <v>682</v>
      </c>
      <c r="J198" s="101" t="s">
        <v>683</v>
      </c>
      <c r="K198" s="30"/>
      <c r="L198" s="30"/>
      <c r="M198" s="30"/>
      <c r="N198" s="30"/>
      <c r="O198" s="30"/>
    </row>
    <row r="199" spans="1:15" s="107" customFormat="1">
      <c r="A199" s="34"/>
      <c r="B199" s="111" t="s">
        <v>691</v>
      </c>
      <c r="C199" s="30" t="s">
        <v>506</v>
      </c>
      <c r="D199" s="30">
        <v>2</v>
      </c>
      <c r="E199" s="30"/>
      <c r="F199" s="30">
        <v>2</v>
      </c>
      <c r="G199" s="30"/>
      <c r="H199" s="99">
        <v>4</v>
      </c>
      <c r="I199" s="109" t="s">
        <v>690</v>
      </c>
      <c r="J199" s="109" t="s">
        <v>745</v>
      </c>
      <c r="K199" s="30"/>
      <c r="L199" s="30"/>
      <c r="M199" s="30"/>
      <c r="N199" s="30"/>
      <c r="O199" s="30"/>
    </row>
    <row r="200" spans="1:15" s="107" customFormat="1">
      <c r="A200" s="34"/>
      <c r="B200" s="111" t="s">
        <v>692</v>
      </c>
      <c r="C200" s="30" t="s">
        <v>506</v>
      </c>
      <c r="D200" s="30">
        <v>1</v>
      </c>
      <c r="E200" s="30"/>
      <c r="F200" s="30"/>
      <c r="G200" s="30"/>
      <c r="H200" s="99">
        <v>1</v>
      </c>
      <c r="I200" s="109" t="s">
        <v>693</v>
      </c>
      <c r="J200" s="109" t="s">
        <v>693</v>
      </c>
      <c r="K200" s="30"/>
      <c r="L200" s="30"/>
      <c r="M200" s="30"/>
      <c r="N200" s="30"/>
      <c r="O200" s="30"/>
    </row>
    <row r="201" spans="1:15" s="107" customFormat="1">
      <c r="A201" s="34"/>
      <c r="B201" s="111" t="s">
        <v>697</v>
      </c>
      <c r="C201" s="30" t="s">
        <v>506</v>
      </c>
      <c r="D201" s="30">
        <v>2</v>
      </c>
      <c r="E201" s="30"/>
      <c r="F201" s="30"/>
      <c r="G201" s="30"/>
      <c r="H201" s="99">
        <v>2</v>
      </c>
      <c r="I201" s="109" t="s">
        <v>696</v>
      </c>
      <c r="J201" s="112" t="s">
        <v>744</v>
      </c>
      <c r="K201" s="30"/>
      <c r="L201" s="30"/>
      <c r="M201" s="30"/>
      <c r="N201" s="30"/>
      <c r="O201" s="30"/>
    </row>
    <row r="202" spans="1:15" s="107" customFormat="1">
      <c r="A202" s="34"/>
      <c r="B202" s="111" t="s">
        <v>698</v>
      </c>
      <c r="C202" s="30" t="s">
        <v>506</v>
      </c>
      <c r="D202" s="30"/>
      <c r="E202" s="30">
        <v>2</v>
      </c>
      <c r="F202" s="30"/>
      <c r="G202" s="30"/>
      <c r="H202" s="99">
        <v>2</v>
      </c>
      <c r="I202" s="109" t="s">
        <v>694</v>
      </c>
      <c r="J202" s="112" t="s">
        <v>695</v>
      </c>
      <c r="K202" s="30"/>
      <c r="L202" s="30"/>
      <c r="M202" s="30"/>
      <c r="N202" s="30"/>
      <c r="O202" s="30"/>
    </row>
    <row r="203" spans="1:15" s="100" customFormat="1">
      <c r="A203" s="34"/>
      <c r="B203" s="30"/>
      <c r="C203" s="30"/>
      <c r="D203" s="30"/>
      <c r="E203" s="30"/>
      <c r="F203" s="30"/>
      <c r="G203" s="30"/>
      <c r="H203" s="99"/>
      <c r="I203" s="109"/>
      <c r="J203" s="101"/>
      <c r="K203" s="30"/>
      <c r="L203" s="30"/>
      <c r="M203" s="30"/>
      <c r="N203" s="30"/>
      <c r="O203" s="30"/>
    </row>
    <row r="204" spans="1:15">
      <c r="A204" s="35"/>
      <c r="B204" s="37" t="s">
        <v>487</v>
      </c>
      <c r="C204" s="31"/>
      <c r="D204" s="31"/>
      <c r="E204" s="31"/>
      <c r="F204" s="31"/>
      <c r="G204" s="31"/>
      <c r="H204" s="99"/>
      <c r="I204" s="31"/>
      <c r="J204" s="44"/>
      <c r="K204" s="31"/>
      <c r="L204" s="31"/>
      <c r="M204" s="31"/>
      <c r="N204" s="31"/>
      <c r="O204" s="31"/>
    </row>
    <row r="205" spans="1:15">
      <c r="B205" s="37" t="s">
        <v>756</v>
      </c>
      <c r="C205" s="30"/>
      <c r="D205" s="30"/>
      <c r="E205" s="30"/>
      <c r="F205" s="30"/>
      <c r="G205" s="30"/>
      <c r="H205" s="99"/>
      <c r="I205" s="30"/>
      <c r="J205" s="44"/>
      <c r="K205" s="105">
        <v>3000000</v>
      </c>
      <c r="L205" s="37"/>
      <c r="M205" s="30" t="s">
        <v>388</v>
      </c>
      <c r="N205" s="30"/>
      <c r="O205" s="30"/>
    </row>
    <row r="206" spans="1:15">
      <c r="A206" s="35"/>
      <c r="B206" s="31"/>
      <c r="C206" s="31"/>
      <c r="D206" s="31"/>
      <c r="E206" s="31"/>
      <c r="F206" s="31"/>
      <c r="G206" s="31"/>
      <c r="H206" s="99"/>
      <c r="I206" s="31"/>
      <c r="J206" s="44"/>
      <c r="K206" s="137"/>
      <c r="L206" s="71"/>
      <c r="M206" s="31"/>
      <c r="N206" s="31"/>
      <c r="O206" s="31"/>
    </row>
    <row r="207" spans="1:15">
      <c r="A207" s="34" t="s">
        <v>234</v>
      </c>
      <c r="B207" s="31" t="s">
        <v>576</v>
      </c>
      <c r="C207" s="31" t="s">
        <v>585</v>
      </c>
      <c r="D207" s="31">
        <v>30</v>
      </c>
      <c r="E207" s="31">
        <v>30</v>
      </c>
      <c r="F207" s="31">
        <v>30</v>
      </c>
      <c r="G207" s="31">
        <v>30</v>
      </c>
      <c r="H207" s="99">
        <f t="shared" si="5"/>
        <v>120</v>
      </c>
      <c r="I207" s="69">
        <v>120</v>
      </c>
      <c r="J207" s="44">
        <f>H207*I207</f>
        <v>14400</v>
      </c>
      <c r="K207" s="138"/>
      <c r="L207" s="38"/>
      <c r="M207" s="31"/>
      <c r="N207" s="31"/>
      <c r="O207" s="31"/>
    </row>
    <row r="208" spans="1:15">
      <c r="A208" s="35"/>
      <c r="B208" s="31" t="s">
        <v>389</v>
      </c>
      <c r="C208" s="31" t="s">
        <v>506</v>
      </c>
      <c r="D208" s="31">
        <v>80</v>
      </c>
      <c r="E208" s="31">
        <v>80</v>
      </c>
      <c r="F208" s="31">
        <v>80</v>
      </c>
      <c r="G208" s="31">
        <v>80</v>
      </c>
      <c r="H208" s="99">
        <f t="shared" si="5"/>
        <v>320</v>
      </c>
      <c r="I208" s="69">
        <v>300</v>
      </c>
      <c r="J208" s="44">
        <f t="shared" si="6"/>
        <v>96000</v>
      </c>
      <c r="K208" s="31"/>
      <c r="L208" s="31"/>
      <c r="M208" s="31"/>
      <c r="N208" s="31"/>
      <c r="O208" s="31"/>
    </row>
    <row r="209" spans="1:15">
      <c r="A209" s="34"/>
      <c r="B209" s="30" t="s">
        <v>663</v>
      </c>
      <c r="C209" s="30" t="s">
        <v>649</v>
      </c>
      <c r="D209" s="30">
        <v>750</v>
      </c>
      <c r="E209" s="30">
        <v>750</v>
      </c>
      <c r="F209" s="30">
        <v>750</v>
      </c>
      <c r="G209" s="30">
        <v>750</v>
      </c>
      <c r="H209" s="99">
        <f t="shared" si="5"/>
        <v>3000</v>
      </c>
      <c r="I209" s="70">
        <v>285</v>
      </c>
      <c r="J209" s="44">
        <f t="shared" si="6"/>
        <v>855000</v>
      </c>
      <c r="K209" s="30"/>
      <c r="L209" s="30"/>
      <c r="M209" s="30"/>
      <c r="N209" s="30"/>
      <c r="O209" s="30"/>
    </row>
    <row r="210" spans="1:15">
      <c r="A210" s="35"/>
      <c r="B210" s="31" t="s">
        <v>577</v>
      </c>
      <c r="C210" s="31" t="s">
        <v>650</v>
      </c>
      <c r="D210" s="31">
        <v>10</v>
      </c>
      <c r="E210" s="31">
        <v>10</v>
      </c>
      <c r="F210" s="31">
        <v>10</v>
      </c>
      <c r="G210" s="31">
        <v>10</v>
      </c>
      <c r="H210" s="99">
        <f t="shared" si="5"/>
        <v>40</v>
      </c>
      <c r="I210" s="31">
        <v>540</v>
      </c>
      <c r="J210" s="44">
        <f t="shared" si="6"/>
        <v>21600</v>
      </c>
      <c r="K210" s="31"/>
      <c r="L210" s="31"/>
      <c r="M210" s="31"/>
      <c r="N210" s="31"/>
      <c r="O210" s="31"/>
    </row>
    <row r="211" spans="1:15">
      <c r="A211" s="34"/>
      <c r="B211" s="30" t="s">
        <v>387</v>
      </c>
      <c r="C211" s="30" t="s">
        <v>651</v>
      </c>
      <c r="D211" s="30">
        <v>20</v>
      </c>
      <c r="E211" s="30">
        <v>20</v>
      </c>
      <c r="F211" s="30">
        <v>20</v>
      </c>
      <c r="G211" s="30">
        <v>20</v>
      </c>
      <c r="H211" s="99">
        <f t="shared" si="5"/>
        <v>80</v>
      </c>
      <c r="I211" s="30">
        <v>600</v>
      </c>
      <c r="J211" s="44">
        <f t="shared" si="6"/>
        <v>48000</v>
      </c>
      <c r="K211" s="30"/>
      <c r="L211" s="30"/>
      <c r="M211" s="30"/>
      <c r="N211" s="30"/>
      <c r="O211" s="30"/>
    </row>
    <row r="212" spans="1:15">
      <c r="A212" s="35" t="s">
        <v>230</v>
      </c>
      <c r="B212" s="31" t="s">
        <v>652</v>
      </c>
      <c r="C212" s="31" t="s">
        <v>653</v>
      </c>
      <c r="D212" s="31">
        <v>9</v>
      </c>
      <c r="E212" s="31">
        <v>9</v>
      </c>
      <c r="F212" s="31">
        <v>9</v>
      </c>
      <c r="G212" s="31">
        <v>9</v>
      </c>
      <c r="H212" s="99">
        <f t="shared" si="5"/>
        <v>36</v>
      </c>
      <c r="I212" s="69">
        <v>250</v>
      </c>
      <c r="J212" s="44">
        <f t="shared" si="6"/>
        <v>9000</v>
      </c>
      <c r="K212" s="31"/>
      <c r="L212" s="31"/>
      <c r="M212" s="31"/>
      <c r="N212" s="31"/>
      <c r="O212" s="31"/>
    </row>
    <row r="213" spans="1:15">
      <c r="A213" s="34"/>
      <c r="B213" s="30" t="s">
        <v>578</v>
      </c>
      <c r="C213" s="30" t="s">
        <v>506</v>
      </c>
      <c r="D213" s="30">
        <v>6</v>
      </c>
      <c r="E213" s="30"/>
      <c r="F213" s="30">
        <v>6</v>
      </c>
      <c r="G213" s="30"/>
      <c r="H213" s="99">
        <f t="shared" ref="H213:H238" si="7">D213+E213+F213+G213</f>
        <v>12</v>
      </c>
      <c r="I213" s="70">
        <v>800</v>
      </c>
      <c r="J213" s="44">
        <f t="shared" ref="J213:J238" si="8">H213*I213</f>
        <v>9600</v>
      </c>
      <c r="K213" s="30"/>
      <c r="L213" s="30"/>
      <c r="M213" s="30"/>
      <c r="N213" s="30"/>
      <c r="O213" s="30"/>
    </row>
    <row r="214" spans="1:15">
      <c r="A214" s="35"/>
      <c r="B214" s="31" t="s">
        <v>485</v>
      </c>
      <c r="C214" s="31" t="s">
        <v>654</v>
      </c>
      <c r="D214" s="31">
        <v>20</v>
      </c>
      <c r="E214" s="31">
        <v>20</v>
      </c>
      <c r="F214" s="31">
        <v>20</v>
      </c>
      <c r="G214" s="31">
        <v>20</v>
      </c>
      <c r="H214" s="99">
        <f t="shared" si="7"/>
        <v>80</v>
      </c>
      <c r="I214" s="69">
        <v>270</v>
      </c>
      <c r="J214" s="44">
        <f t="shared" si="8"/>
        <v>21600</v>
      </c>
      <c r="K214" s="31"/>
      <c r="L214" s="31"/>
      <c r="M214" s="31"/>
      <c r="N214" s="31"/>
      <c r="O214" s="31"/>
    </row>
    <row r="215" spans="1:15">
      <c r="A215" s="34"/>
      <c r="B215" s="30" t="s">
        <v>486</v>
      </c>
      <c r="C215" s="30" t="s">
        <v>586</v>
      </c>
      <c r="D215" s="30">
        <v>120</v>
      </c>
      <c r="E215" s="30">
        <v>120</v>
      </c>
      <c r="F215" s="30">
        <v>120</v>
      </c>
      <c r="G215" s="30">
        <v>120</v>
      </c>
      <c r="H215" s="99">
        <f t="shared" si="7"/>
        <v>480</v>
      </c>
      <c r="I215" s="70">
        <v>230</v>
      </c>
      <c r="J215" s="44">
        <f t="shared" si="8"/>
        <v>110400</v>
      </c>
      <c r="K215" s="30"/>
      <c r="L215" s="30"/>
      <c r="M215" s="30"/>
      <c r="N215" s="30"/>
      <c r="O215" s="30"/>
    </row>
    <row r="216" spans="1:15">
      <c r="A216" s="35"/>
      <c r="B216" s="31" t="s">
        <v>655</v>
      </c>
      <c r="C216" s="31" t="s">
        <v>656</v>
      </c>
      <c r="D216" s="31">
        <v>6</v>
      </c>
      <c r="E216" s="31">
        <v>6</v>
      </c>
      <c r="F216" s="31">
        <v>6</v>
      </c>
      <c r="G216" s="31">
        <v>6</v>
      </c>
      <c r="H216" s="99">
        <f t="shared" si="7"/>
        <v>24</v>
      </c>
      <c r="I216" s="69">
        <v>2500</v>
      </c>
      <c r="J216" s="44">
        <f t="shared" si="8"/>
        <v>60000</v>
      </c>
      <c r="K216" s="72"/>
      <c r="L216" s="31"/>
      <c r="M216" s="31"/>
      <c r="N216" s="31"/>
      <c r="O216" s="31"/>
    </row>
    <row r="217" spans="1:15">
      <c r="A217" s="34" t="s">
        <v>210</v>
      </c>
      <c r="B217" s="30" t="s">
        <v>752</v>
      </c>
      <c r="C217" s="30" t="s">
        <v>587</v>
      </c>
      <c r="D217" s="30">
        <v>12</v>
      </c>
      <c r="E217" s="30">
        <v>12</v>
      </c>
      <c r="F217" s="30">
        <v>12</v>
      </c>
      <c r="G217" s="30">
        <v>12</v>
      </c>
      <c r="H217" s="99">
        <f t="shared" si="7"/>
        <v>48</v>
      </c>
      <c r="I217" s="70">
        <v>155</v>
      </c>
      <c r="J217" s="44">
        <f t="shared" si="8"/>
        <v>7440</v>
      </c>
      <c r="K217" s="48"/>
      <c r="L217" s="38"/>
      <c r="M217" s="30"/>
      <c r="N217" s="30"/>
      <c r="O217" s="30"/>
    </row>
    <row r="218" spans="1:15">
      <c r="A218" s="35"/>
      <c r="B218" s="31" t="s">
        <v>579</v>
      </c>
      <c r="C218" s="31" t="s">
        <v>506</v>
      </c>
      <c r="D218" s="31">
        <v>3</v>
      </c>
      <c r="E218" s="31"/>
      <c r="F218" s="31">
        <v>3</v>
      </c>
      <c r="G218" s="31"/>
      <c r="H218" s="99">
        <f t="shared" si="7"/>
        <v>6</v>
      </c>
      <c r="I218" s="69">
        <v>185</v>
      </c>
      <c r="J218" s="44">
        <f t="shared" si="8"/>
        <v>1110</v>
      </c>
      <c r="K218" s="31"/>
      <c r="L218" s="31"/>
      <c r="M218" s="31"/>
      <c r="N218" s="31"/>
      <c r="O218" s="31"/>
    </row>
    <row r="219" spans="1:15">
      <c r="A219" s="34"/>
      <c r="B219" s="30" t="s">
        <v>580</v>
      </c>
      <c r="C219" s="30" t="s">
        <v>588</v>
      </c>
      <c r="D219" s="30">
        <v>12</v>
      </c>
      <c r="E219" s="30"/>
      <c r="F219" s="30">
        <v>12</v>
      </c>
      <c r="G219" s="30"/>
      <c r="H219" s="99">
        <f t="shared" si="7"/>
        <v>24</v>
      </c>
      <c r="I219" s="109" t="s">
        <v>748</v>
      </c>
      <c r="J219" s="101" t="s">
        <v>749</v>
      </c>
      <c r="K219" s="30"/>
      <c r="L219" s="30"/>
      <c r="M219" s="30"/>
      <c r="N219" s="30"/>
      <c r="O219" s="30"/>
    </row>
    <row r="220" spans="1:15">
      <c r="A220" s="35"/>
      <c r="B220" s="31" t="s">
        <v>581</v>
      </c>
      <c r="C220" s="31" t="s">
        <v>506</v>
      </c>
      <c r="D220" s="31">
        <v>6</v>
      </c>
      <c r="E220" s="31"/>
      <c r="F220" s="31">
        <v>6</v>
      </c>
      <c r="G220" s="31"/>
      <c r="H220" s="99">
        <f t="shared" si="7"/>
        <v>12</v>
      </c>
      <c r="I220" s="69">
        <v>120</v>
      </c>
      <c r="J220" s="44">
        <f t="shared" si="8"/>
        <v>1440</v>
      </c>
      <c r="K220" s="31"/>
      <c r="L220" s="31"/>
      <c r="M220" s="31"/>
      <c r="N220" s="31"/>
      <c r="O220" s="31"/>
    </row>
    <row r="221" spans="1:15">
      <c r="A221" s="34"/>
      <c r="B221" s="30" t="s">
        <v>582</v>
      </c>
      <c r="C221" s="30" t="s">
        <v>588</v>
      </c>
      <c r="D221" s="30">
        <v>4</v>
      </c>
      <c r="E221" s="30">
        <v>4</v>
      </c>
      <c r="F221" s="30">
        <v>4</v>
      </c>
      <c r="G221" s="30">
        <v>4</v>
      </c>
      <c r="H221" s="99">
        <f t="shared" si="7"/>
        <v>16</v>
      </c>
      <c r="I221" s="70">
        <v>375</v>
      </c>
      <c r="J221" s="44">
        <f t="shared" si="8"/>
        <v>6000</v>
      </c>
      <c r="K221" s="30"/>
      <c r="L221" s="30"/>
      <c r="M221" s="30"/>
      <c r="N221" s="30"/>
      <c r="O221" s="30"/>
    </row>
    <row r="222" spans="1:15">
      <c r="A222" s="35"/>
      <c r="B222" s="31" t="s">
        <v>583</v>
      </c>
      <c r="C222" s="31" t="s">
        <v>746</v>
      </c>
      <c r="D222" s="31">
        <v>20</v>
      </c>
      <c r="E222" s="31">
        <v>20</v>
      </c>
      <c r="F222" s="31">
        <v>20</v>
      </c>
      <c r="G222" s="31">
        <v>20</v>
      </c>
      <c r="H222" s="99">
        <f t="shared" si="7"/>
        <v>80</v>
      </c>
      <c r="I222" s="41">
        <v>350</v>
      </c>
      <c r="J222" s="44">
        <f t="shared" si="8"/>
        <v>28000</v>
      </c>
      <c r="K222" s="31"/>
      <c r="L222" s="31"/>
      <c r="M222" s="31"/>
      <c r="N222" s="31"/>
      <c r="O222" s="31"/>
    </row>
    <row r="223" spans="1:15">
      <c r="A223" s="34"/>
      <c r="B223" s="30" t="s">
        <v>584</v>
      </c>
      <c r="C223" s="30" t="s">
        <v>750</v>
      </c>
      <c r="D223" s="30">
        <v>20</v>
      </c>
      <c r="E223" s="30">
        <v>20</v>
      </c>
      <c r="F223" s="30">
        <v>20</v>
      </c>
      <c r="G223" s="30">
        <v>20</v>
      </c>
      <c r="H223" s="99">
        <f t="shared" si="7"/>
        <v>80</v>
      </c>
      <c r="I223" s="70">
        <v>260</v>
      </c>
      <c r="J223" s="44">
        <f t="shared" si="8"/>
        <v>20800</v>
      </c>
      <c r="K223" s="30"/>
      <c r="L223" s="30"/>
      <c r="M223" s="30"/>
      <c r="N223" s="30"/>
      <c r="O223" s="30"/>
    </row>
    <row r="224" spans="1:15" s="119" customFormat="1">
      <c r="A224" s="34"/>
      <c r="B224" s="30" t="s">
        <v>751</v>
      </c>
      <c r="C224" s="30" t="s">
        <v>506</v>
      </c>
      <c r="D224" s="30">
        <v>1500</v>
      </c>
      <c r="E224" s="30">
        <v>1500</v>
      </c>
      <c r="F224" s="30">
        <v>1500</v>
      </c>
      <c r="G224" s="30">
        <v>1500</v>
      </c>
      <c r="H224" s="99">
        <f t="shared" si="7"/>
        <v>6000</v>
      </c>
      <c r="I224" s="136" t="s">
        <v>747</v>
      </c>
      <c r="J224" s="101" t="s">
        <v>670</v>
      </c>
      <c r="K224" s="30"/>
      <c r="L224" s="30"/>
      <c r="M224" s="30"/>
      <c r="N224" s="30"/>
      <c r="O224" s="30"/>
    </row>
    <row r="225" spans="1:15" s="119" customFormat="1">
      <c r="A225" s="34"/>
      <c r="B225" s="30" t="s">
        <v>753</v>
      </c>
      <c r="C225" s="30" t="s">
        <v>506</v>
      </c>
      <c r="D225" s="30">
        <v>3</v>
      </c>
      <c r="E225" s="30"/>
      <c r="F225" s="30">
        <v>3</v>
      </c>
      <c r="G225" s="30"/>
      <c r="H225" s="99">
        <v>6</v>
      </c>
      <c r="I225" s="136" t="s">
        <v>754</v>
      </c>
      <c r="J225" s="101" t="s">
        <v>755</v>
      </c>
      <c r="K225" s="30"/>
      <c r="L225" s="30"/>
      <c r="M225" s="30"/>
      <c r="N225" s="30"/>
      <c r="O225" s="30"/>
    </row>
    <row r="226" spans="1:15" s="119" customFormat="1">
      <c r="A226" s="34"/>
      <c r="B226" s="30" t="s">
        <v>757</v>
      </c>
      <c r="C226" s="30" t="s">
        <v>506</v>
      </c>
      <c r="D226" s="30">
        <v>16</v>
      </c>
      <c r="E226" s="30"/>
      <c r="F226" s="30">
        <v>16</v>
      </c>
      <c r="G226" s="30"/>
      <c r="H226" s="99">
        <v>32</v>
      </c>
      <c r="I226" s="69">
        <v>500</v>
      </c>
      <c r="J226" s="136">
        <v>16000</v>
      </c>
      <c r="K226" s="30"/>
      <c r="L226" s="30"/>
      <c r="M226" s="30"/>
      <c r="N226" s="30"/>
      <c r="O226" s="30"/>
    </row>
    <row r="227" spans="1:15" s="119" customFormat="1">
      <c r="A227" s="34"/>
      <c r="B227" s="30" t="s">
        <v>758</v>
      </c>
      <c r="C227" s="30" t="s">
        <v>759</v>
      </c>
      <c r="D227" s="30">
        <v>30</v>
      </c>
      <c r="E227" s="30">
        <v>30</v>
      </c>
      <c r="F227" s="30">
        <v>30</v>
      </c>
      <c r="G227" s="30">
        <v>30</v>
      </c>
      <c r="H227" s="99">
        <v>120</v>
      </c>
      <c r="I227" s="136" t="s">
        <v>764</v>
      </c>
      <c r="J227" s="101" t="s">
        <v>760</v>
      </c>
      <c r="K227" s="30"/>
      <c r="L227" s="30"/>
      <c r="M227" s="30"/>
      <c r="N227" s="30"/>
      <c r="O227" s="30"/>
    </row>
    <row r="228" spans="1:15" s="131" customFormat="1">
      <c r="A228" s="34"/>
      <c r="B228" s="30"/>
      <c r="C228" s="30"/>
      <c r="D228" s="30"/>
      <c r="E228" s="30"/>
      <c r="F228" s="30"/>
      <c r="G228" s="30"/>
      <c r="H228" s="99"/>
      <c r="I228" s="136"/>
      <c r="J228" s="101"/>
      <c r="K228" s="30"/>
      <c r="L228" s="30"/>
      <c r="M228" s="30"/>
      <c r="N228" s="30"/>
      <c r="O228" s="30"/>
    </row>
    <row r="229" spans="1:15">
      <c r="A229" s="35"/>
      <c r="B229" s="31"/>
      <c r="C229" s="31"/>
      <c r="D229" s="31"/>
      <c r="E229" s="31"/>
      <c r="F229" s="31"/>
      <c r="G229" s="31"/>
      <c r="H229" s="99"/>
      <c r="I229" s="69"/>
      <c r="J229" s="44"/>
      <c r="K229" s="31"/>
      <c r="L229" s="31"/>
      <c r="M229" s="31"/>
      <c r="N229" s="31"/>
      <c r="O229" s="31"/>
    </row>
    <row r="230" spans="1:15">
      <c r="A230" s="103" t="s">
        <v>664</v>
      </c>
      <c r="B230" s="135" t="s">
        <v>648</v>
      </c>
      <c r="C230" s="31"/>
      <c r="D230" s="31"/>
      <c r="E230" s="31"/>
      <c r="F230" s="31"/>
      <c r="G230" s="31"/>
      <c r="H230" s="99"/>
      <c r="I230" s="69"/>
      <c r="J230" s="44"/>
      <c r="K230" s="31"/>
      <c r="L230" s="31"/>
      <c r="M230" s="31"/>
      <c r="N230" s="31"/>
      <c r="O230" s="31"/>
    </row>
    <row r="231" spans="1:15">
      <c r="A231" s="35"/>
      <c r="B231" s="31"/>
      <c r="C231" s="31"/>
      <c r="D231" s="31"/>
      <c r="E231" s="31"/>
      <c r="F231" s="31"/>
      <c r="G231" s="31"/>
      <c r="H231" s="99"/>
      <c r="I231" s="72"/>
      <c r="J231" s="44"/>
      <c r="K231" s="106" t="s">
        <v>761</v>
      </c>
      <c r="M231" s="31"/>
      <c r="N231" s="31"/>
      <c r="O231" s="31"/>
    </row>
    <row r="232" spans="1:15">
      <c r="A232" s="35"/>
      <c r="B232" s="31" t="s">
        <v>657</v>
      </c>
      <c r="C232" s="31" t="s">
        <v>506</v>
      </c>
      <c r="D232" s="31">
        <v>500</v>
      </c>
      <c r="E232" s="31">
        <v>500</v>
      </c>
      <c r="F232" s="31">
        <v>500</v>
      </c>
      <c r="G232" s="31">
        <v>500</v>
      </c>
      <c r="H232" s="99">
        <f t="shared" si="7"/>
        <v>2000</v>
      </c>
      <c r="I232" s="70">
        <v>65</v>
      </c>
      <c r="J232" s="44">
        <f t="shared" si="8"/>
        <v>130000</v>
      </c>
      <c r="K232" s="31"/>
      <c r="L232" s="31"/>
      <c r="M232" s="31"/>
      <c r="N232" s="31"/>
      <c r="O232" s="31"/>
    </row>
    <row r="233" spans="1:15">
      <c r="A233" s="35"/>
      <c r="B233" s="30" t="s">
        <v>658</v>
      </c>
      <c r="C233" s="30" t="s">
        <v>506</v>
      </c>
      <c r="D233" s="30">
        <v>1000</v>
      </c>
      <c r="E233" s="30">
        <v>1000</v>
      </c>
      <c r="F233" s="30">
        <v>1000</v>
      </c>
      <c r="G233" s="30">
        <v>1000</v>
      </c>
      <c r="H233" s="99">
        <f t="shared" si="7"/>
        <v>4000</v>
      </c>
      <c r="I233" s="39">
        <v>15</v>
      </c>
      <c r="J233" s="44">
        <f t="shared" si="8"/>
        <v>60000</v>
      </c>
      <c r="K233" s="48"/>
      <c r="L233" s="38"/>
      <c r="M233" s="30"/>
      <c r="N233" s="30"/>
      <c r="O233" s="30"/>
    </row>
    <row r="234" spans="1:15">
      <c r="A234" s="34"/>
      <c r="B234" s="30" t="s">
        <v>765</v>
      </c>
      <c r="C234" s="30" t="s">
        <v>659</v>
      </c>
      <c r="D234" s="30">
        <v>15</v>
      </c>
      <c r="E234" s="30">
        <v>10</v>
      </c>
      <c r="F234" s="30">
        <v>15</v>
      </c>
      <c r="G234" s="30">
        <v>10</v>
      </c>
      <c r="H234" s="99">
        <f t="shared" si="7"/>
        <v>50</v>
      </c>
      <c r="I234" s="30">
        <v>2000</v>
      </c>
      <c r="J234" s="44">
        <f t="shared" si="8"/>
        <v>100000</v>
      </c>
      <c r="K234" s="30"/>
      <c r="L234" s="30"/>
      <c r="M234" s="30"/>
      <c r="N234" s="30"/>
      <c r="O234" s="30"/>
    </row>
    <row r="235" spans="1:15">
      <c r="A235" s="35"/>
      <c r="B235" s="31" t="s">
        <v>660</v>
      </c>
      <c r="C235" s="31" t="s">
        <v>506</v>
      </c>
      <c r="D235" s="31">
        <v>15</v>
      </c>
      <c r="E235" s="31">
        <v>10</v>
      </c>
      <c r="F235" s="31">
        <v>15</v>
      </c>
      <c r="G235" s="31">
        <v>10</v>
      </c>
      <c r="H235" s="99">
        <f t="shared" si="7"/>
        <v>50</v>
      </c>
      <c r="I235" s="31">
        <v>7000</v>
      </c>
      <c r="J235" s="44">
        <f t="shared" si="8"/>
        <v>350000</v>
      </c>
      <c r="K235" s="31"/>
      <c r="L235" s="31"/>
      <c r="M235" s="31"/>
      <c r="N235" s="31"/>
      <c r="O235" s="31"/>
    </row>
    <row r="236" spans="1:15">
      <c r="A236" s="34"/>
      <c r="B236" s="30" t="s">
        <v>661</v>
      </c>
      <c r="C236" s="30" t="s">
        <v>506</v>
      </c>
      <c r="D236" s="30">
        <v>10</v>
      </c>
      <c r="E236" s="30">
        <v>10</v>
      </c>
      <c r="F236" s="30">
        <v>10</v>
      </c>
      <c r="G236" s="30">
        <v>10</v>
      </c>
      <c r="H236" s="99">
        <f t="shared" si="7"/>
        <v>40</v>
      </c>
      <c r="I236" s="30">
        <v>6500</v>
      </c>
      <c r="J236" s="44">
        <f t="shared" si="8"/>
        <v>260000</v>
      </c>
      <c r="K236" s="49"/>
      <c r="L236" s="38"/>
      <c r="M236" s="30"/>
      <c r="N236" s="30"/>
      <c r="O236" s="30"/>
    </row>
    <row r="237" spans="1:15">
      <c r="A237" s="35"/>
      <c r="B237" s="31" t="s">
        <v>662</v>
      </c>
      <c r="C237" s="31" t="s">
        <v>506</v>
      </c>
      <c r="D237" s="31">
        <v>500</v>
      </c>
      <c r="E237" s="31">
        <v>500</v>
      </c>
      <c r="F237" s="31">
        <v>500</v>
      </c>
      <c r="G237" s="31">
        <v>500</v>
      </c>
      <c r="H237" s="99">
        <f t="shared" si="7"/>
        <v>2000</v>
      </c>
      <c r="I237" s="42">
        <v>1000</v>
      </c>
      <c r="J237" s="44">
        <f t="shared" si="8"/>
        <v>2000000</v>
      </c>
      <c r="K237" s="31"/>
      <c r="L237" s="31"/>
      <c r="M237" s="31"/>
      <c r="N237" s="31"/>
      <c r="O237" s="31"/>
    </row>
    <row r="238" spans="1:15">
      <c r="A238" s="34"/>
      <c r="B238" s="30" t="s">
        <v>684</v>
      </c>
      <c r="C238" s="30" t="s">
        <v>506</v>
      </c>
      <c r="D238" s="30">
        <v>1000</v>
      </c>
      <c r="E238" s="30">
        <v>500</v>
      </c>
      <c r="F238" s="30"/>
      <c r="G238" s="30">
        <v>1000</v>
      </c>
      <c r="H238" s="99">
        <f t="shared" si="7"/>
        <v>2500</v>
      </c>
      <c r="I238" s="39">
        <v>12</v>
      </c>
      <c r="J238" s="44">
        <f t="shared" si="8"/>
        <v>30000</v>
      </c>
      <c r="K238" s="30"/>
      <c r="L238" s="30"/>
      <c r="M238" s="30"/>
      <c r="N238" s="30"/>
      <c r="O238" s="30"/>
    </row>
    <row r="239" spans="1:15">
      <c r="A239" s="35"/>
      <c r="B239" s="31" t="s">
        <v>762</v>
      </c>
      <c r="C239" s="31" t="s">
        <v>506</v>
      </c>
      <c r="D239" s="31">
        <v>500</v>
      </c>
      <c r="E239" s="31"/>
      <c r="F239" s="31"/>
      <c r="G239" s="31"/>
      <c r="H239" s="31">
        <v>500</v>
      </c>
      <c r="I239" s="69">
        <v>450</v>
      </c>
      <c r="J239" s="101">
        <v>225000</v>
      </c>
      <c r="K239" s="31"/>
      <c r="L239" s="31"/>
    </row>
    <row r="240" spans="1:15">
      <c r="A240" s="34"/>
      <c r="B240" s="30" t="s">
        <v>763</v>
      </c>
      <c r="C240" s="30" t="s">
        <v>506</v>
      </c>
      <c r="D240" s="30">
        <v>500</v>
      </c>
      <c r="E240" s="30"/>
      <c r="F240" s="30"/>
      <c r="G240" s="30"/>
      <c r="H240" s="30">
        <v>500</v>
      </c>
      <c r="I240" s="101">
        <v>400</v>
      </c>
      <c r="J240" s="101">
        <v>200000</v>
      </c>
      <c r="K240" s="30"/>
      <c r="L240" s="30"/>
    </row>
    <row r="241" spans="1:12">
      <c r="A241" s="35"/>
      <c r="B241" s="31" t="s">
        <v>766</v>
      </c>
      <c r="C241" s="31" t="s">
        <v>506</v>
      </c>
      <c r="D241" s="31">
        <v>500</v>
      </c>
      <c r="E241" s="31"/>
      <c r="F241" s="31"/>
      <c r="G241" s="31"/>
      <c r="H241" s="31">
        <v>500</v>
      </c>
      <c r="I241" s="101">
        <v>300</v>
      </c>
      <c r="J241" s="101">
        <v>150000</v>
      </c>
      <c r="K241" s="31"/>
      <c r="L241" s="31"/>
    </row>
    <row r="242" spans="1:12">
      <c r="A242" s="34"/>
      <c r="B242" s="37"/>
      <c r="C242" s="30"/>
      <c r="D242" s="30"/>
      <c r="E242" s="30"/>
      <c r="F242" s="30"/>
      <c r="G242" s="30"/>
      <c r="H242" s="48"/>
      <c r="I242" s="38"/>
      <c r="J242" s="30"/>
      <c r="K242" s="30"/>
      <c r="L242" s="30"/>
    </row>
    <row r="243" spans="1:12">
      <c r="A243" s="35"/>
      <c r="B243" s="31"/>
      <c r="C243" s="31"/>
      <c r="D243" s="31"/>
      <c r="E243" s="31"/>
      <c r="F243" s="31"/>
      <c r="G243" s="31"/>
      <c r="J243" s="31"/>
      <c r="K243" s="31"/>
      <c r="L243" s="31"/>
    </row>
    <row r="244" spans="1:12">
      <c r="A244" s="34"/>
      <c r="B244" s="30"/>
      <c r="C244" s="30"/>
      <c r="D244" s="30"/>
      <c r="E244" s="30"/>
      <c r="F244" s="30"/>
      <c r="G244" s="30"/>
      <c r="H244" s="30"/>
      <c r="I244" s="30"/>
      <c r="J244" s="30"/>
      <c r="K244" s="30"/>
      <c r="L244" s="30"/>
    </row>
    <row r="245" spans="1:12">
      <c r="A245" s="35"/>
      <c r="B245" s="31"/>
      <c r="C245" s="31"/>
      <c r="D245" s="31"/>
      <c r="E245" s="31"/>
      <c r="F245" s="31"/>
      <c r="G245" s="31"/>
      <c r="H245" s="31"/>
      <c r="I245" s="31"/>
      <c r="J245" s="31"/>
      <c r="K245" s="31"/>
      <c r="L245" s="31"/>
    </row>
    <row r="246" spans="1:12">
      <c r="A246" s="34"/>
      <c r="B246" s="30"/>
      <c r="C246" s="30"/>
      <c r="D246" s="30"/>
      <c r="E246" s="30"/>
      <c r="F246" s="30"/>
      <c r="G246" s="30"/>
      <c r="H246" s="30"/>
      <c r="I246" s="30"/>
      <c r="J246" s="30"/>
      <c r="K246" s="30"/>
      <c r="L246" s="30"/>
    </row>
    <row r="247" spans="1:12">
      <c r="A247" s="35"/>
      <c r="B247" s="31"/>
      <c r="C247" s="31"/>
      <c r="D247" s="31"/>
      <c r="E247" s="31"/>
      <c r="F247" s="31"/>
      <c r="G247" s="31"/>
      <c r="H247" s="31"/>
      <c r="I247" s="31"/>
      <c r="J247" s="31"/>
      <c r="K247" s="31"/>
      <c r="L247" s="31"/>
    </row>
    <row r="248" spans="1:12">
      <c r="A248" s="34"/>
      <c r="B248" s="30"/>
      <c r="C248" s="30"/>
      <c r="D248" s="30"/>
      <c r="E248" s="30"/>
      <c r="F248" s="30"/>
      <c r="G248" s="30"/>
      <c r="H248" s="30"/>
      <c r="I248" s="30"/>
      <c r="J248" s="30"/>
      <c r="K248" s="30"/>
      <c r="L248" s="30"/>
    </row>
    <row r="249" spans="1:12">
      <c r="A249" s="35"/>
      <c r="B249" s="31"/>
      <c r="C249" s="31"/>
      <c r="D249" s="31"/>
      <c r="E249" s="31"/>
      <c r="F249" s="31"/>
      <c r="G249" s="31"/>
      <c r="H249" s="31"/>
      <c r="I249" s="31"/>
      <c r="J249" s="31"/>
      <c r="K249" s="31"/>
      <c r="L249" s="31"/>
    </row>
    <row r="250" spans="1:12">
      <c r="A250" s="34"/>
      <c r="B250" s="30"/>
      <c r="C250" s="30"/>
      <c r="D250" s="30"/>
      <c r="E250" s="30"/>
      <c r="F250" s="30"/>
      <c r="G250" s="30"/>
      <c r="H250" s="30"/>
      <c r="I250" s="30"/>
      <c r="J250" s="30"/>
      <c r="K250" s="30"/>
      <c r="L250" s="30"/>
    </row>
    <row r="251" spans="1:12">
      <c r="A251" s="35"/>
      <c r="B251" s="31"/>
      <c r="C251" s="31"/>
      <c r="D251" s="31"/>
      <c r="E251" s="31"/>
      <c r="F251" s="31"/>
      <c r="G251" s="31"/>
      <c r="H251" s="31"/>
      <c r="I251" s="31"/>
      <c r="J251" s="31"/>
      <c r="K251" s="31"/>
      <c r="L251" s="31"/>
    </row>
    <row r="252" spans="1:12">
      <c r="A252" s="34"/>
      <c r="B252" s="30"/>
      <c r="C252" s="30"/>
      <c r="D252" s="30"/>
      <c r="E252" s="30"/>
      <c r="F252" s="30"/>
      <c r="G252" s="30"/>
      <c r="H252" s="30"/>
      <c r="I252" s="30"/>
      <c r="J252" s="30"/>
      <c r="K252" s="30"/>
      <c r="L252" s="30"/>
    </row>
    <row r="253" spans="1:12">
      <c r="A253" s="35"/>
      <c r="B253" s="31"/>
      <c r="C253" s="31"/>
      <c r="D253" s="31"/>
      <c r="E253" s="31"/>
      <c r="F253" s="31"/>
      <c r="G253" s="31"/>
      <c r="H253" s="31"/>
      <c r="I253" s="31"/>
      <c r="J253" s="31"/>
      <c r="K253" s="31"/>
      <c r="L253" s="31"/>
    </row>
    <row r="254" spans="1:12">
      <c r="A254" s="34"/>
      <c r="B254" s="30"/>
      <c r="C254" s="30"/>
      <c r="D254" s="30"/>
      <c r="E254" s="30"/>
      <c r="F254" s="30"/>
      <c r="G254" s="30"/>
      <c r="H254" s="30"/>
      <c r="I254" s="30"/>
      <c r="J254" s="30"/>
      <c r="K254" s="30"/>
      <c r="L254" s="30"/>
    </row>
    <row r="255" spans="1:12">
      <c r="A255" s="35"/>
      <c r="B255" s="31"/>
      <c r="C255" s="31"/>
      <c r="D255" s="31"/>
      <c r="E255" s="31"/>
      <c r="F255" s="31"/>
      <c r="G255" s="31"/>
      <c r="H255" s="31"/>
      <c r="I255" s="31"/>
      <c r="J255" s="31"/>
      <c r="K255" s="31"/>
      <c r="L255" s="31"/>
    </row>
    <row r="256" spans="1:12">
      <c r="A256" s="34"/>
      <c r="B256" s="30"/>
      <c r="C256" s="30"/>
      <c r="D256" s="30"/>
      <c r="E256" s="30"/>
      <c r="F256" s="30"/>
      <c r="G256" s="30"/>
      <c r="H256" s="30"/>
      <c r="I256" s="30"/>
      <c r="J256" s="30"/>
      <c r="K256" s="30"/>
      <c r="L256" s="30"/>
    </row>
    <row r="257" spans="1:12">
      <c r="A257" s="35"/>
      <c r="B257" s="31"/>
      <c r="C257" s="31"/>
      <c r="D257" s="31"/>
      <c r="E257" s="31"/>
      <c r="F257" s="31"/>
      <c r="G257" s="31"/>
      <c r="H257" s="31"/>
      <c r="I257" s="31"/>
      <c r="J257" s="31"/>
      <c r="K257" s="31"/>
      <c r="L257" s="31"/>
    </row>
    <row r="258" spans="1:12">
      <c r="A258" s="34"/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</row>
    <row r="259" spans="1:12">
      <c r="A259" s="35"/>
      <c r="B259" s="31"/>
      <c r="C259" s="31"/>
      <c r="D259" s="31"/>
      <c r="E259" s="31"/>
      <c r="F259" s="31"/>
      <c r="G259" s="31"/>
      <c r="H259" s="31"/>
      <c r="I259" s="31"/>
      <c r="J259" s="31"/>
      <c r="K259" s="31"/>
      <c r="L259" s="31"/>
    </row>
    <row r="260" spans="1:12">
      <c r="A260" s="34"/>
      <c r="B260" s="30"/>
      <c r="C260" s="30"/>
      <c r="D260" s="30"/>
      <c r="E260" s="30"/>
      <c r="F260" s="30"/>
      <c r="G260" s="30"/>
      <c r="H260" s="30"/>
      <c r="I260" s="30"/>
      <c r="J260" s="30"/>
      <c r="K260" s="30"/>
      <c r="L260" s="30"/>
    </row>
    <row r="261" spans="1:12">
      <c r="A261" s="35"/>
      <c r="B261" s="31"/>
      <c r="C261" s="31"/>
      <c r="D261" s="31"/>
      <c r="E261" s="31"/>
      <c r="F261" s="31"/>
      <c r="G261" s="31"/>
      <c r="H261" s="31"/>
      <c r="I261" s="31"/>
      <c r="J261" s="31"/>
      <c r="K261" s="31"/>
      <c r="L261" s="31"/>
    </row>
    <row r="262" spans="1:12">
      <c r="A262" s="34"/>
      <c r="B262" s="30"/>
      <c r="C262" s="30"/>
      <c r="D262" s="30"/>
      <c r="E262" s="30"/>
      <c r="F262" s="30"/>
      <c r="G262" s="30"/>
      <c r="H262" s="30"/>
      <c r="I262" s="30"/>
      <c r="J262" s="30"/>
      <c r="K262" s="30"/>
      <c r="L262" s="30"/>
    </row>
    <row r="263" spans="1:12">
      <c r="A263" s="35"/>
      <c r="B263" s="31"/>
      <c r="C263" s="31"/>
      <c r="D263" s="31"/>
      <c r="E263" s="31"/>
      <c r="F263" s="31"/>
      <c r="G263" s="31"/>
      <c r="H263" s="31"/>
      <c r="I263" s="31"/>
      <c r="J263" s="31"/>
      <c r="K263" s="31"/>
      <c r="L263" s="31"/>
    </row>
    <row r="264" spans="1:12">
      <c r="A264" s="34"/>
      <c r="B264" s="30"/>
      <c r="C264" s="30"/>
      <c r="D264" s="30"/>
      <c r="E264" s="30"/>
      <c r="F264" s="30"/>
      <c r="G264" s="30"/>
      <c r="H264" s="30"/>
      <c r="I264" s="30"/>
      <c r="J264" s="30"/>
      <c r="K264" s="30"/>
      <c r="L264" s="30"/>
    </row>
    <row r="265" spans="1:12">
      <c r="A265" s="35"/>
      <c r="B265" s="31"/>
      <c r="C265" s="31"/>
      <c r="D265" s="31"/>
      <c r="E265" s="31"/>
      <c r="F265" s="31"/>
      <c r="G265" s="31"/>
      <c r="H265" s="31"/>
      <c r="I265" s="31"/>
      <c r="J265" s="31"/>
      <c r="K265" s="31"/>
      <c r="L265" s="31"/>
    </row>
    <row r="266" spans="1:12">
      <c r="A266" s="34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</row>
    <row r="267" spans="1:12">
      <c r="A267" s="35"/>
      <c r="B267" s="31"/>
      <c r="C267" s="31"/>
      <c r="D267" s="31"/>
      <c r="E267" s="31"/>
      <c r="F267" s="31"/>
      <c r="G267" s="31"/>
      <c r="H267" s="31"/>
      <c r="I267" s="31"/>
      <c r="J267" s="31"/>
      <c r="K267" s="31"/>
      <c r="L267" s="31"/>
    </row>
    <row r="268" spans="1:12">
      <c r="A268" s="34"/>
      <c r="B268" s="30"/>
      <c r="C268" s="30"/>
      <c r="D268" s="30"/>
      <c r="E268" s="30"/>
      <c r="F268" s="30"/>
      <c r="G268" s="30"/>
      <c r="H268" s="30"/>
      <c r="I268" s="30"/>
      <c r="J268" s="30"/>
      <c r="K268" s="30"/>
      <c r="L268" s="30"/>
    </row>
    <row r="269" spans="1:12">
      <c r="A269" s="35"/>
      <c r="B269" s="31"/>
      <c r="C269" s="31"/>
      <c r="D269" s="31"/>
      <c r="E269" s="31"/>
      <c r="F269" s="31"/>
      <c r="G269" s="31"/>
      <c r="H269" s="31"/>
      <c r="I269" s="31"/>
      <c r="J269" s="31"/>
      <c r="K269" s="31"/>
      <c r="L269" s="31"/>
    </row>
    <row r="270" spans="1:12">
      <c r="A270" s="34"/>
      <c r="B270" s="30"/>
      <c r="C270" s="30"/>
      <c r="D270" s="30"/>
      <c r="E270" s="30"/>
      <c r="F270" s="30"/>
      <c r="G270" s="30"/>
      <c r="H270" s="30"/>
      <c r="I270" s="30"/>
      <c r="J270" s="30"/>
      <c r="K270" s="30"/>
      <c r="L270" s="30"/>
    </row>
    <row r="271" spans="1:12">
      <c r="A271" s="35"/>
      <c r="B271" s="31"/>
      <c r="C271" s="31"/>
      <c r="D271" s="31"/>
      <c r="E271" s="31"/>
      <c r="F271" s="31"/>
      <c r="G271" s="31"/>
      <c r="H271" s="31"/>
      <c r="I271" s="31"/>
      <c r="J271" s="31"/>
      <c r="K271" s="31"/>
      <c r="L271" s="31"/>
    </row>
    <row r="272" spans="1:12">
      <c r="A272" s="34"/>
      <c r="B272" s="30"/>
      <c r="C272" s="30"/>
      <c r="D272" s="30"/>
      <c r="E272" s="30"/>
      <c r="F272" s="30"/>
      <c r="G272" s="30"/>
      <c r="H272" s="30"/>
      <c r="I272" s="30"/>
      <c r="J272" s="30"/>
      <c r="K272" s="30"/>
      <c r="L272" s="30"/>
    </row>
    <row r="273" spans="1:12">
      <c r="A273" s="35"/>
      <c r="B273" s="31"/>
      <c r="C273" s="31"/>
      <c r="D273" s="31"/>
      <c r="E273" s="31"/>
      <c r="F273" s="31"/>
      <c r="G273" s="31"/>
      <c r="H273" s="31"/>
      <c r="I273" s="31"/>
      <c r="J273" s="31"/>
      <c r="K273" s="31"/>
      <c r="L273" s="31"/>
    </row>
    <row r="274" spans="1:12">
      <c r="A274" s="34"/>
      <c r="B274" s="30"/>
      <c r="C274" s="30"/>
      <c r="D274" s="30"/>
      <c r="E274" s="30"/>
      <c r="F274" s="30"/>
      <c r="G274" s="30"/>
      <c r="H274" s="30"/>
      <c r="I274" s="30"/>
      <c r="J274" s="30"/>
      <c r="K274" s="30"/>
      <c r="L274" s="30"/>
    </row>
    <row r="275" spans="1:12">
      <c r="A275" s="35"/>
      <c r="B275" s="31"/>
      <c r="C275" s="31"/>
      <c r="D275" s="31"/>
      <c r="E275" s="31"/>
      <c r="F275" s="31"/>
      <c r="G275" s="31"/>
      <c r="H275" s="31"/>
      <c r="I275" s="31"/>
      <c r="J275" s="31"/>
      <c r="K275" s="31"/>
      <c r="L275" s="31"/>
    </row>
    <row r="276" spans="1:12">
      <c r="A276" s="34"/>
      <c r="B276" s="30"/>
      <c r="C276" s="30"/>
      <c r="D276" s="30"/>
      <c r="E276" s="30"/>
      <c r="F276" s="30"/>
      <c r="G276" s="30"/>
      <c r="H276" s="30"/>
      <c r="I276" s="30"/>
      <c r="J276" s="30"/>
      <c r="K276" s="30"/>
      <c r="L276" s="30"/>
    </row>
    <row r="277" spans="1:12">
      <c r="A277" s="35"/>
      <c r="B277" s="31"/>
      <c r="C277" s="31"/>
      <c r="D277" s="31"/>
      <c r="E277" s="31"/>
      <c r="F277" s="31"/>
      <c r="G277" s="31"/>
      <c r="H277" s="31"/>
      <c r="I277" s="31"/>
      <c r="J277" s="31"/>
      <c r="K277" s="31"/>
      <c r="L277" s="31"/>
    </row>
    <row r="278" spans="1:12">
      <c r="A278" s="34"/>
      <c r="B278" s="30"/>
      <c r="C278" s="30"/>
      <c r="D278" s="30"/>
      <c r="E278" s="30"/>
      <c r="F278" s="30"/>
      <c r="G278" s="30"/>
      <c r="H278" s="30"/>
      <c r="I278" s="30"/>
      <c r="J278" s="30"/>
      <c r="K278" s="30"/>
      <c r="L278" s="30"/>
    </row>
    <row r="279" spans="1:12">
      <c r="A279" s="35"/>
      <c r="B279" s="31"/>
      <c r="C279" s="31"/>
      <c r="D279" s="31"/>
      <c r="E279" s="31"/>
      <c r="F279" s="31"/>
      <c r="G279" s="31"/>
      <c r="H279" s="31"/>
      <c r="I279" s="31"/>
      <c r="J279" s="31"/>
      <c r="K279" s="31"/>
      <c r="L279" s="31"/>
    </row>
    <row r="280" spans="1:12">
      <c r="A280" s="34"/>
      <c r="B280" s="30"/>
      <c r="C280" s="30"/>
      <c r="D280" s="30"/>
      <c r="E280" s="30"/>
      <c r="F280" s="30"/>
      <c r="G280" s="30"/>
      <c r="H280" s="30"/>
      <c r="I280" s="30"/>
      <c r="J280" s="30"/>
      <c r="K280" s="30"/>
      <c r="L280" s="30"/>
    </row>
    <row r="281" spans="1:12">
      <c r="A281" s="35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</row>
    <row r="282" spans="1:12">
      <c r="A282" s="34"/>
      <c r="B282" s="30"/>
      <c r="C282" s="30"/>
      <c r="D282" s="30"/>
      <c r="E282" s="30"/>
      <c r="F282" s="30"/>
      <c r="G282" s="30"/>
      <c r="H282" s="30"/>
      <c r="I282" s="30"/>
      <c r="J282" s="30"/>
      <c r="K282" s="30"/>
      <c r="L282" s="30"/>
    </row>
    <row r="283" spans="1:12">
      <c r="A283" s="35"/>
      <c r="B283" s="31"/>
      <c r="C283" s="31"/>
      <c r="D283" s="31"/>
      <c r="E283" s="31"/>
      <c r="F283" s="31"/>
      <c r="G283" s="31"/>
      <c r="H283" s="31"/>
      <c r="I283" s="31"/>
      <c r="J283" s="31"/>
      <c r="K283" s="31"/>
      <c r="L283" s="31"/>
    </row>
    <row r="284" spans="1:12">
      <c r="A284" s="34"/>
      <c r="B284" s="30"/>
      <c r="C284" s="30"/>
      <c r="D284" s="30"/>
      <c r="E284" s="30"/>
      <c r="F284" s="30"/>
      <c r="G284" s="30"/>
      <c r="H284" s="30"/>
      <c r="I284" s="30"/>
      <c r="J284" s="30"/>
      <c r="K284" s="30"/>
      <c r="L284" s="30"/>
    </row>
    <row r="285" spans="1:12">
      <c r="A285" s="35"/>
      <c r="B285" s="31"/>
      <c r="C285" s="31"/>
      <c r="D285" s="31"/>
      <c r="E285" s="31"/>
      <c r="F285" s="31"/>
      <c r="G285" s="31"/>
      <c r="H285" s="31"/>
      <c r="I285" s="31"/>
      <c r="J285" s="31"/>
      <c r="K285" s="31"/>
      <c r="L285" s="31"/>
    </row>
    <row r="286" spans="1:12">
      <c r="A286" s="34"/>
      <c r="B286" s="30"/>
      <c r="C286" s="30"/>
      <c r="D286" s="30"/>
      <c r="E286" s="30"/>
      <c r="F286" s="30"/>
      <c r="G286" s="30"/>
      <c r="H286" s="30"/>
      <c r="I286" s="30"/>
      <c r="J286" s="30"/>
      <c r="K286" s="30"/>
      <c r="L286" s="30"/>
    </row>
    <row r="287" spans="1:12">
      <c r="A287" s="35"/>
      <c r="B287" s="31"/>
      <c r="C287" s="31"/>
      <c r="D287" s="31"/>
      <c r="E287" s="31"/>
      <c r="F287" s="31"/>
      <c r="G287" s="31"/>
      <c r="H287" s="31"/>
      <c r="I287" s="31"/>
      <c r="J287" s="31"/>
      <c r="K287" s="31"/>
      <c r="L287" s="31"/>
    </row>
    <row r="288" spans="1:12">
      <c r="A288" s="34"/>
      <c r="B288" s="30"/>
      <c r="C288" s="30"/>
      <c r="D288" s="30"/>
      <c r="E288" s="30"/>
      <c r="F288" s="30"/>
      <c r="G288" s="30"/>
      <c r="H288" s="30"/>
      <c r="I288" s="30"/>
      <c r="J288" s="30"/>
      <c r="K288" s="30"/>
      <c r="L288" s="30"/>
    </row>
    <row r="289" spans="1:12">
      <c r="A289" s="35"/>
      <c r="B289" s="31"/>
      <c r="C289" s="31"/>
      <c r="D289" s="31"/>
      <c r="E289" s="31"/>
      <c r="F289" s="31"/>
      <c r="G289" s="31"/>
      <c r="H289" s="31"/>
      <c r="I289" s="31"/>
      <c r="J289" s="31"/>
      <c r="K289" s="31"/>
      <c r="L289" s="31"/>
    </row>
    <row r="290" spans="1:12">
      <c r="A290" s="34"/>
      <c r="B290" s="30"/>
      <c r="C290" s="30"/>
      <c r="D290" s="30"/>
      <c r="E290" s="30"/>
      <c r="F290" s="30"/>
      <c r="G290" s="30"/>
      <c r="H290" s="30"/>
      <c r="I290" s="30"/>
      <c r="J290" s="30"/>
      <c r="K290" s="30"/>
      <c r="L290" s="30"/>
    </row>
    <row r="291" spans="1:12">
      <c r="A291" s="35"/>
      <c r="B291" s="31"/>
      <c r="C291" s="31"/>
      <c r="D291" s="31"/>
      <c r="E291" s="31"/>
      <c r="F291" s="31"/>
      <c r="G291" s="31"/>
      <c r="H291" s="31"/>
      <c r="I291" s="31"/>
      <c r="J291" s="31"/>
      <c r="K291" s="31"/>
      <c r="L291" s="31"/>
    </row>
    <row r="292" spans="1:12">
      <c r="A292" s="34"/>
      <c r="B292" s="30"/>
      <c r="C292" s="30"/>
      <c r="D292" s="30"/>
      <c r="E292" s="30"/>
      <c r="F292" s="30"/>
      <c r="G292" s="30"/>
      <c r="H292" s="30"/>
      <c r="I292" s="30"/>
      <c r="J292" s="30"/>
      <c r="K292" s="30"/>
      <c r="L292" s="30"/>
    </row>
    <row r="293" spans="1:12">
      <c r="A293" s="35"/>
      <c r="B293" s="31"/>
      <c r="C293" s="31"/>
      <c r="D293" s="31"/>
      <c r="E293" s="31"/>
      <c r="F293" s="31"/>
      <c r="G293" s="31"/>
      <c r="H293" s="31"/>
      <c r="I293" s="31"/>
      <c r="J293" s="31"/>
      <c r="K293" s="31"/>
      <c r="L293" s="31"/>
    </row>
    <row r="294" spans="1:12">
      <c r="A294" s="34"/>
      <c r="B294" s="30"/>
      <c r="C294" s="30"/>
      <c r="D294" s="30"/>
      <c r="E294" s="30"/>
      <c r="F294" s="30"/>
      <c r="G294" s="30"/>
      <c r="H294" s="30"/>
      <c r="I294" s="30"/>
      <c r="J294" s="30"/>
      <c r="K294" s="30"/>
      <c r="L294" s="30"/>
    </row>
    <row r="295" spans="1:12">
      <c r="A295" s="35"/>
      <c r="B295" s="31"/>
      <c r="C295" s="31"/>
      <c r="D295" s="31"/>
      <c r="E295" s="31"/>
      <c r="F295" s="31"/>
      <c r="G295" s="31"/>
      <c r="H295" s="31"/>
      <c r="I295" s="31"/>
      <c r="J295" s="31"/>
      <c r="K295" s="31"/>
      <c r="L295" s="31"/>
    </row>
    <row r="296" spans="1:12">
      <c r="A296" s="34"/>
      <c r="B296" s="30"/>
      <c r="C296" s="30"/>
      <c r="D296" s="30"/>
      <c r="E296" s="30"/>
      <c r="F296" s="30"/>
      <c r="G296" s="30"/>
      <c r="H296" s="30"/>
      <c r="I296" s="30"/>
      <c r="J296" s="30"/>
      <c r="K296" s="30"/>
      <c r="L296" s="30"/>
    </row>
    <row r="297" spans="1:12">
      <c r="A297" s="35"/>
      <c r="B297" s="31"/>
      <c r="C297" s="31"/>
      <c r="D297" s="31"/>
      <c r="E297" s="31"/>
      <c r="F297" s="31"/>
      <c r="G297" s="31"/>
      <c r="H297" s="31"/>
      <c r="I297" s="31"/>
      <c r="J297" s="31"/>
      <c r="K297" s="31"/>
      <c r="L297" s="31"/>
    </row>
    <row r="298" spans="1:12">
      <c r="A298" s="34"/>
      <c r="B298" s="30"/>
      <c r="C298" s="30"/>
      <c r="D298" s="30"/>
      <c r="E298" s="30"/>
      <c r="F298" s="30"/>
      <c r="G298" s="30"/>
      <c r="H298" s="30"/>
      <c r="I298" s="30"/>
      <c r="J298" s="30"/>
      <c r="K298" s="30"/>
      <c r="L298" s="30"/>
    </row>
    <row r="299" spans="1:12">
      <c r="A299" s="35"/>
      <c r="B299" s="31"/>
      <c r="C299" s="31"/>
      <c r="D299" s="31"/>
      <c r="E299" s="31"/>
      <c r="F299" s="31"/>
      <c r="G299" s="31"/>
      <c r="H299" s="31"/>
      <c r="I299" s="31"/>
      <c r="J299" s="31"/>
      <c r="K299" s="31"/>
      <c r="L299" s="31"/>
    </row>
    <row r="300" spans="1:12">
      <c r="A300" s="34"/>
      <c r="B300" s="30"/>
      <c r="C300" s="30"/>
      <c r="D300" s="30"/>
      <c r="E300" s="30"/>
      <c r="F300" s="30"/>
      <c r="G300" s="30"/>
      <c r="H300" s="30"/>
      <c r="I300" s="30"/>
      <c r="J300" s="30"/>
      <c r="K300" s="30"/>
      <c r="L300" s="30"/>
    </row>
    <row r="301" spans="1:12">
      <c r="A301" s="35"/>
      <c r="B301" s="31"/>
      <c r="C301" s="31"/>
      <c r="D301" s="31"/>
      <c r="E301" s="31"/>
      <c r="F301" s="31"/>
      <c r="G301" s="31"/>
      <c r="H301" s="31"/>
      <c r="I301" s="31"/>
      <c r="J301" s="31"/>
      <c r="K301" s="31"/>
      <c r="L301" s="31"/>
    </row>
    <row r="302" spans="1:12">
      <c r="A302" s="34"/>
      <c r="B302" s="30"/>
      <c r="C302" s="30"/>
      <c r="D302" s="30"/>
      <c r="E302" s="30"/>
      <c r="F302" s="30"/>
      <c r="G302" s="30"/>
      <c r="H302" s="30"/>
      <c r="I302" s="30"/>
      <c r="J302" s="30"/>
      <c r="K302" s="30"/>
      <c r="L302" s="30"/>
    </row>
    <row r="303" spans="1:12">
      <c r="A303" s="35"/>
      <c r="B303" s="31"/>
      <c r="C303" s="31"/>
      <c r="D303" s="31"/>
      <c r="E303" s="31"/>
      <c r="F303" s="31"/>
      <c r="G303" s="31"/>
      <c r="H303" s="31"/>
      <c r="I303" s="31"/>
      <c r="J303" s="31"/>
      <c r="K303" s="31"/>
      <c r="L303" s="31"/>
    </row>
    <row r="304" spans="1:12">
      <c r="A304" s="34"/>
      <c r="B304" s="30"/>
      <c r="C304" s="30"/>
      <c r="D304" s="30"/>
      <c r="E304" s="30"/>
      <c r="F304" s="30"/>
      <c r="G304" s="30"/>
      <c r="H304" s="30"/>
      <c r="I304" s="30"/>
      <c r="J304" s="30"/>
      <c r="K304" s="30"/>
      <c r="L304" s="30"/>
    </row>
    <row r="305" spans="1:12">
      <c r="A305" s="35"/>
      <c r="B305" s="31"/>
      <c r="C305" s="31"/>
      <c r="D305" s="31"/>
      <c r="E305" s="31"/>
      <c r="F305" s="31"/>
      <c r="G305" s="31"/>
      <c r="H305" s="31"/>
      <c r="I305" s="31"/>
      <c r="J305" s="31"/>
      <c r="K305" s="31"/>
      <c r="L305" s="31"/>
    </row>
    <row r="306" spans="1:12">
      <c r="A306" s="34"/>
      <c r="B306" s="30"/>
      <c r="C306" s="30"/>
      <c r="D306" s="30"/>
      <c r="E306" s="30"/>
      <c r="F306" s="30"/>
      <c r="G306" s="30"/>
      <c r="H306" s="30"/>
      <c r="I306" s="30"/>
      <c r="J306" s="30"/>
      <c r="K306" s="30"/>
      <c r="L306" s="30"/>
    </row>
    <row r="307" spans="1:12">
      <c r="A307" s="35"/>
      <c r="B307" s="31"/>
      <c r="C307" s="31"/>
      <c r="D307" s="31"/>
      <c r="E307" s="31"/>
      <c r="F307" s="31"/>
      <c r="G307" s="31"/>
      <c r="H307" s="31"/>
      <c r="I307" s="31"/>
      <c r="J307" s="31"/>
      <c r="K307" s="31"/>
      <c r="L307" s="31"/>
    </row>
    <row r="308" spans="1:12">
      <c r="A308" s="34"/>
      <c r="B308" s="30"/>
      <c r="C308" s="30"/>
      <c r="D308" s="30"/>
      <c r="E308" s="30"/>
      <c r="F308" s="30"/>
      <c r="G308" s="30"/>
      <c r="H308" s="30"/>
      <c r="I308" s="30"/>
      <c r="J308" s="30"/>
      <c r="K308" s="30"/>
      <c r="L308" s="30"/>
    </row>
    <row r="309" spans="1:12">
      <c r="A309" s="35"/>
      <c r="B309" s="31"/>
      <c r="C309" s="31"/>
      <c r="D309" s="31"/>
      <c r="E309" s="31"/>
      <c r="F309" s="31"/>
      <c r="G309" s="31"/>
      <c r="H309" s="31"/>
      <c r="I309" s="31"/>
      <c r="J309" s="31"/>
      <c r="K309" s="31"/>
      <c r="L309" s="31"/>
    </row>
    <row r="310" spans="1:12">
      <c r="A310" s="34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</row>
    <row r="311" spans="1:12">
      <c r="A311" s="35"/>
      <c r="B311" s="31"/>
      <c r="C311" s="31"/>
      <c r="D311" s="31"/>
      <c r="E311" s="31"/>
      <c r="F311" s="31"/>
      <c r="G311" s="31"/>
      <c r="H311" s="31"/>
      <c r="I311" s="31"/>
      <c r="J311" s="31"/>
      <c r="K311" s="31"/>
      <c r="L311" s="31"/>
    </row>
    <row r="312" spans="1:12">
      <c r="A312" s="34"/>
      <c r="B312" s="30"/>
      <c r="C312" s="30"/>
      <c r="D312" s="30"/>
      <c r="E312" s="30"/>
      <c r="F312" s="30"/>
      <c r="G312" s="30"/>
      <c r="H312" s="30"/>
      <c r="I312" s="30"/>
      <c r="J312" s="30"/>
      <c r="K312" s="30"/>
      <c r="L312" s="30"/>
    </row>
    <row r="313" spans="1:12">
      <c r="A313" s="35"/>
      <c r="B313" s="31"/>
      <c r="C313" s="31"/>
      <c r="D313" s="31"/>
      <c r="E313" s="31"/>
      <c r="F313" s="31"/>
      <c r="G313" s="31"/>
      <c r="H313" s="31"/>
      <c r="I313" s="31"/>
      <c r="J313" s="31"/>
      <c r="K313" s="31"/>
      <c r="L313" s="31"/>
    </row>
    <row r="314" spans="1:12">
      <c r="A314" s="34"/>
      <c r="B314" s="30"/>
      <c r="C314" s="30"/>
      <c r="D314" s="30"/>
      <c r="E314" s="30"/>
      <c r="F314" s="30"/>
      <c r="G314" s="30"/>
      <c r="H314" s="30"/>
      <c r="I314" s="30"/>
      <c r="J314" s="30"/>
      <c r="K314" s="30"/>
      <c r="L314" s="30"/>
    </row>
    <row r="315" spans="1:12">
      <c r="A315" s="35"/>
      <c r="B315" s="31"/>
      <c r="C315" s="31"/>
      <c r="D315" s="31"/>
      <c r="E315" s="31"/>
      <c r="F315" s="31"/>
      <c r="G315" s="31"/>
      <c r="H315" s="31"/>
      <c r="I315" s="31"/>
      <c r="J315" s="31"/>
      <c r="K315" s="31"/>
      <c r="L315" s="31"/>
    </row>
    <row r="316" spans="1:12">
      <c r="A316" s="34"/>
      <c r="B316" s="30"/>
      <c r="C316" s="30"/>
      <c r="D316" s="30"/>
      <c r="E316" s="30"/>
      <c r="F316" s="30"/>
      <c r="G316" s="30"/>
      <c r="H316" s="30"/>
      <c r="I316" s="30"/>
      <c r="J316" s="30"/>
      <c r="K316" s="30"/>
      <c r="L316" s="30"/>
    </row>
    <row r="317" spans="1:12">
      <c r="A317" s="35"/>
      <c r="B317" s="31"/>
      <c r="C317" s="31"/>
      <c r="D317" s="31"/>
      <c r="E317" s="31"/>
      <c r="F317" s="31"/>
      <c r="G317" s="31"/>
      <c r="H317" s="31"/>
      <c r="I317" s="31"/>
      <c r="J317" s="31"/>
      <c r="K317" s="31"/>
      <c r="L317" s="31"/>
    </row>
    <row r="318" spans="1:12">
      <c r="A318" s="34"/>
      <c r="B318" s="30"/>
      <c r="C318" s="30"/>
      <c r="D318" s="30"/>
      <c r="E318" s="30"/>
      <c r="F318" s="30"/>
      <c r="G318" s="30"/>
      <c r="H318" s="30"/>
      <c r="I318" s="30"/>
      <c r="J318" s="30"/>
      <c r="K318" s="30"/>
      <c r="L318" s="30"/>
    </row>
    <row r="319" spans="1:12">
      <c r="A319" s="35"/>
      <c r="B319" s="31"/>
      <c r="C319" s="31"/>
      <c r="D319" s="31"/>
      <c r="E319" s="31"/>
      <c r="F319" s="31"/>
      <c r="G319" s="31"/>
      <c r="H319" s="31"/>
      <c r="I319" s="31"/>
      <c r="J319" s="31"/>
      <c r="K319" s="31"/>
      <c r="L319" s="31"/>
    </row>
    <row r="320" spans="1:12">
      <c r="A320" s="34"/>
      <c r="B320" s="30"/>
      <c r="C320" s="30"/>
      <c r="D320" s="30"/>
      <c r="E320" s="30"/>
      <c r="F320" s="30"/>
      <c r="G320" s="30"/>
      <c r="H320" s="30"/>
      <c r="I320" s="30"/>
      <c r="J320" s="30"/>
      <c r="K320" s="30"/>
      <c r="L320" s="30"/>
    </row>
    <row r="321" spans="1:12">
      <c r="A321" s="35"/>
      <c r="B321" s="31"/>
      <c r="C321" s="31"/>
      <c r="D321" s="31"/>
      <c r="E321" s="31"/>
      <c r="F321" s="31"/>
      <c r="G321" s="31"/>
      <c r="H321" s="31"/>
      <c r="I321" s="31"/>
      <c r="J321" s="31"/>
      <c r="K321" s="31"/>
      <c r="L321" s="31"/>
    </row>
    <row r="322" spans="1:12">
      <c r="A322" s="34"/>
      <c r="B322" s="30"/>
      <c r="C322" s="30"/>
      <c r="D322" s="30"/>
      <c r="E322" s="30"/>
      <c r="F322" s="30"/>
      <c r="G322" s="30"/>
      <c r="H322" s="30"/>
      <c r="I322" s="30"/>
      <c r="J322" s="30"/>
      <c r="K322" s="30"/>
      <c r="L322" s="30"/>
    </row>
    <row r="323" spans="1:12">
      <c r="A323" s="35"/>
      <c r="B323" s="31"/>
      <c r="C323" s="31"/>
      <c r="D323" s="31"/>
      <c r="E323" s="31"/>
      <c r="F323" s="31"/>
      <c r="G323" s="31"/>
      <c r="H323" s="31"/>
      <c r="I323" s="31"/>
      <c r="J323" s="31"/>
      <c r="K323" s="31"/>
      <c r="L323" s="31"/>
    </row>
    <row r="324" spans="1:12">
      <c r="A324" s="34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</row>
    <row r="325" spans="1:12">
      <c r="A325" s="35"/>
      <c r="B325" s="31"/>
      <c r="C325" s="31"/>
      <c r="D325" s="31"/>
      <c r="E325" s="31"/>
      <c r="F325" s="31"/>
      <c r="G325" s="31"/>
      <c r="H325" s="31"/>
      <c r="I325" s="31"/>
      <c r="J325" s="31"/>
      <c r="K325" s="31"/>
      <c r="L325" s="31"/>
    </row>
    <row r="326" spans="1:12">
      <c r="A326" s="34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</row>
    <row r="327" spans="1:12">
      <c r="A327" s="35"/>
      <c r="B327" s="31"/>
      <c r="C327" s="31"/>
      <c r="D327" s="31"/>
      <c r="E327" s="31"/>
      <c r="F327" s="31"/>
      <c r="G327" s="31"/>
      <c r="H327" s="31"/>
      <c r="I327" s="31"/>
      <c r="J327" s="31"/>
      <c r="K327" s="31"/>
      <c r="L327" s="31"/>
    </row>
    <row r="328" spans="1:12">
      <c r="A328" s="34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</row>
    <row r="329" spans="1:12">
      <c r="A329" s="35"/>
      <c r="B329" s="31"/>
      <c r="C329" s="31"/>
      <c r="D329" s="31"/>
      <c r="E329" s="31"/>
      <c r="F329" s="31"/>
      <c r="G329" s="31"/>
      <c r="H329" s="31"/>
      <c r="I329" s="31"/>
      <c r="J329" s="31"/>
      <c r="K329" s="31"/>
      <c r="L329" s="31"/>
    </row>
    <row r="330" spans="1:12">
      <c r="A330" s="34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</row>
    <row r="331" spans="1:12">
      <c r="A331" s="35"/>
      <c r="B331" s="31"/>
      <c r="C331" s="31"/>
      <c r="D331" s="31"/>
      <c r="E331" s="31"/>
      <c r="F331" s="31"/>
      <c r="G331" s="31"/>
      <c r="H331" s="31"/>
      <c r="I331" s="31"/>
      <c r="J331" s="31"/>
      <c r="K331" s="31"/>
      <c r="L331" s="31"/>
    </row>
    <row r="332" spans="1:12">
      <c r="A332" s="34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</row>
    <row r="333" spans="1:12">
      <c r="A333" s="35"/>
      <c r="B333" s="31"/>
      <c r="C333" s="31"/>
      <c r="D333" s="31"/>
      <c r="E333" s="31"/>
      <c r="F333" s="31"/>
      <c r="G333" s="31"/>
      <c r="H333" s="31"/>
      <c r="I333" s="31"/>
      <c r="J333" s="31"/>
      <c r="K333" s="31"/>
      <c r="L333" s="31"/>
    </row>
    <row r="334" spans="1:12">
      <c r="A334" s="34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</row>
    <row r="335" spans="1:12">
      <c r="A335" s="35"/>
      <c r="B335" s="31"/>
      <c r="C335" s="31"/>
      <c r="D335" s="31"/>
      <c r="E335" s="31"/>
      <c r="F335" s="31"/>
      <c r="G335" s="31"/>
      <c r="H335" s="31"/>
      <c r="I335" s="31"/>
      <c r="J335" s="31"/>
      <c r="K335" s="31"/>
      <c r="L335" s="31"/>
    </row>
    <row r="336" spans="1:12">
      <c r="A336" s="34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</row>
    <row r="337" spans="1:12">
      <c r="A337" s="35"/>
      <c r="B337" s="31"/>
      <c r="C337" s="31"/>
      <c r="D337" s="31"/>
      <c r="E337" s="31"/>
      <c r="F337" s="31"/>
      <c r="G337" s="31"/>
      <c r="H337" s="31"/>
      <c r="I337" s="31"/>
      <c r="J337" s="31"/>
      <c r="K337" s="31"/>
      <c r="L337" s="31"/>
    </row>
    <row r="338" spans="1:12">
      <c r="A338" s="34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</row>
    <row r="339" spans="1:12">
      <c r="A339" s="35"/>
      <c r="B339" s="31"/>
      <c r="C339" s="31"/>
      <c r="D339" s="31"/>
      <c r="E339" s="31"/>
      <c r="F339" s="31"/>
      <c r="G339" s="31"/>
      <c r="H339" s="31"/>
      <c r="I339" s="31"/>
      <c r="J339" s="31"/>
      <c r="K339" s="31"/>
      <c r="L339" s="31"/>
    </row>
    <row r="340" spans="1:12">
      <c r="A340" s="34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</row>
    <row r="341" spans="1:12">
      <c r="A341" s="35"/>
      <c r="B341" s="31"/>
      <c r="C341" s="31"/>
      <c r="D341" s="31"/>
      <c r="E341" s="31"/>
      <c r="F341" s="31"/>
      <c r="G341" s="31"/>
      <c r="H341" s="31"/>
      <c r="I341" s="31"/>
      <c r="J341" s="31"/>
      <c r="K341" s="31"/>
      <c r="L341" s="31"/>
    </row>
    <row r="342" spans="1:12">
      <c r="A342" s="34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</row>
    <row r="343" spans="1:12">
      <c r="A343" s="35"/>
      <c r="B343" s="31"/>
      <c r="C343" s="31"/>
      <c r="D343" s="31"/>
      <c r="E343" s="31"/>
      <c r="F343" s="31"/>
      <c r="G343" s="31"/>
      <c r="H343" s="31"/>
      <c r="I343" s="31"/>
      <c r="J343" s="31"/>
      <c r="K343" s="31"/>
      <c r="L343" s="31"/>
    </row>
    <row r="344" spans="1:12">
      <c r="A344" s="34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</row>
    <row r="345" spans="1:12">
      <c r="A345" s="35"/>
      <c r="B345" s="31"/>
      <c r="C345" s="31"/>
      <c r="D345" s="31"/>
      <c r="E345" s="31"/>
      <c r="F345" s="31"/>
      <c r="G345" s="31"/>
      <c r="H345" s="31"/>
      <c r="I345" s="31"/>
      <c r="J345" s="31"/>
      <c r="K345" s="31"/>
      <c r="L345" s="31"/>
    </row>
    <row r="346" spans="1:12">
      <c r="A346" s="34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</row>
    <row r="347" spans="1:12">
      <c r="A347" s="35"/>
      <c r="B347" s="31"/>
      <c r="C347" s="31"/>
      <c r="D347" s="31"/>
      <c r="E347" s="31"/>
      <c r="F347" s="31"/>
      <c r="G347" s="31"/>
      <c r="H347" s="31"/>
      <c r="I347" s="31"/>
      <c r="J347" s="31"/>
      <c r="K347" s="31"/>
      <c r="L347" s="31"/>
    </row>
    <row r="348" spans="1:12">
      <c r="A348" s="34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</row>
    <row r="349" spans="1:12">
      <c r="A349" s="35"/>
      <c r="B349" s="31"/>
      <c r="C349" s="31"/>
      <c r="D349" s="31"/>
      <c r="E349" s="31"/>
      <c r="F349" s="31"/>
      <c r="G349" s="31"/>
      <c r="H349" s="31"/>
      <c r="I349" s="31"/>
      <c r="J349" s="31"/>
      <c r="K349" s="31"/>
      <c r="L349" s="31"/>
    </row>
    <row r="350" spans="1:12">
      <c r="A350" s="34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</row>
    <row r="351" spans="1:12">
      <c r="A351" s="35"/>
      <c r="B351" s="31"/>
      <c r="C351" s="31"/>
      <c r="D351" s="31"/>
      <c r="E351" s="31"/>
      <c r="F351" s="31"/>
      <c r="G351" s="31"/>
      <c r="H351" s="31"/>
      <c r="I351" s="31"/>
      <c r="J351" s="31"/>
      <c r="K351" s="31"/>
      <c r="L351" s="31"/>
    </row>
    <row r="352" spans="1:12">
      <c r="A352" s="34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</row>
    <row r="353" spans="1:12">
      <c r="A353" s="35"/>
      <c r="B353" s="31"/>
      <c r="C353" s="31"/>
      <c r="D353" s="31"/>
      <c r="E353" s="31"/>
      <c r="F353" s="31"/>
      <c r="G353" s="31"/>
      <c r="H353" s="31"/>
      <c r="I353" s="31"/>
      <c r="J353" s="31"/>
      <c r="K353" s="31"/>
      <c r="L353" s="31"/>
    </row>
    <row r="354" spans="1:12">
      <c r="A354" s="34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</row>
    <row r="355" spans="1:12">
      <c r="A355" s="35"/>
      <c r="B355" s="31"/>
      <c r="C355" s="31"/>
      <c r="D355" s="31"/>
      <c r="E355" s="31"/>
      <c r="F355" s="31"/>
      <c r="G355" s="31"/>
      <c r="H355" s="31"/>
      <c r="I355" s="31"/>
      <c r="J355" s="31"/>
      <c r="K355" s="31"/>
      <c r="L355" s="31"/>
    </row>
    <row r="356" spans="1:12">
      <c r="A356" s="34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</row>
    <row r="357" spans="1:12">
      <c r="A357" s="35"/>
      <c r="B357" s="31"/>
      <c r="C357" s="31"/>
      <c r="D357" s="31"/>
      <c r="E357" s="31"/>
      <c r="F357" s="31"/>
      <c r="G357" s="31"/>
      <c r="H357" s="31"/>
      <c r="I357" s="31"/>
      <c r="J357" s="31"/>
      <c r="K357" s="31"/>
      <c r="L357" s="31"/>
    </row>
    <row r="358" spans="1:12">
      <c r="A358" s="34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</row>
    <row r="359" spans="1:12">
      <c r="A359" s="35"/>
      <c r="B359" s="31"/>
      <c r="C359" s="31"/>
      <c r="D359" s="31"/>
      <c r="E359" s="31"/>
      <c r="F359" s="31"/>
      <c r="G359" s="31"/>
      <c r="H359" s="31"/>
      <c r="I359" s="31"/>
      <c r="J359" s="31"/>
      <c r="K359" s="31"/>
      <c r="L359" s="31"/>
    </row>
    <row r="360" spans="1:12">
      <c r="A360" s="34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</row>
    <row r="361" spans="1:12">
      <c r="A361" s="35"/>
      <c r="B361" s="31"/>
      <c r="C361" s="31"/>
      <c r="D361" s="31"/>
      <c r="E361" s="31"/>
      <c r="F361" s="31"/>
      <c r="G361" s="31"/>
      <c r="H361" s="31"/>
      <c r="I361" s="31"/>
      <c r="J361" s="31"/>
      <c r="K361" s="31"/>
      <c r="L361" s="31"/>
    </row>
    <row r="362" spans="1:12">
      <c r="A362" s="34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</row>
    <row r="363" spans="1:12">
      <c r="A363" s="35"/>
      <c r="B363" s="31"/>
      <c r="C363" s="31"/>
      <c r="D363" s="31"/>
      <c r="E363" s="31"/>
      <c r="F363" s="31"/>
      <c r="G363" s="31"/>
      <c r="H363" s="31"/>
      <c r="I363" s="31"/>
      <c r="J363" s="31"/>
      <c r="K363" s="31"/>
      <c r="L363" s="31"/>
    </row>
    <row r="364" spans="1:12">
      <c r="A364" s="34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</row>
    <row r="365" spans="1:12">
      <c r="A365" s="35"/>
      <c r="B365" s="31"/>
      <c r="C365" s="31"/>
      <c r="D365" s="31"/>
      <c r="E365" s="31"/>
      <c r="F365" s="31"/>
      <c r="G365" s="31"/>
      <c r="H365" s="31"/>
      <c r="I365" s="31"/>
      <c r="J365" s="31"/>
      <c r="K365" s="31"/>
      <c r="L365" s="31"/>
    </row>
    <row r="366" spans="1:12">
      <c r="A366" s="34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</row>
    <row r="367" spans="1:12">
      <c r="A367" s="35"/>
      <c r="B367" s="31"/>
      <c r="C367" s="31"/>
      <c r="D367" s="31"/>
      <c r="E367" s="31"/>
      <c r="F367" s="31"/>
      <c r="G367" s="31"/>
      <c r="H367" s="31"/>
      <c r="I367" s="31"/>
      <c r="J367" s="31"/>
      <c r="K367" s="31"/>
      <c r="L367" s="31"/>
    </row>
    <row r="368" spans="1:12">
      <c r="A368" s="34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</row>
    <row r="369" spans="1:12">
      <c r="A369" s="35"/>
      <c r="B369" s="31"/>
      <c r="C369" s="31"/>
      <c r="D369" s="31"/>
      <c r="E369" s="31"/>
      <c r="F369" s="31"/>
      <c r="G369" s="31"/>
      <c r="H369" s="31"/>
      <c r="I369" s="31"/>
      <c r="J369" s="31"/>
      <c r="K369" s="31"/>
      <c r="L369" s="31"/>
    </row>
    <row r="370" spans="1:12">
      <c r="A370" s="34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</row>
    <row r="371" spans="1:12">
      <c r="A371" s="35"/>
      <c r="B371" s="31"/>
      <c r="C371" s="31"/>
      <c r="D371" s="31"/>
      <c r="E371" s="31"/>
      <c r="F371" s="31"/>
      <c r="G371" s="31"/>
      <c r="H371" s="31"/>
      <c r="I371" s="31"/>
      <c r="J371" s="31"/>
      <c r="K371" s="31"/>
      <c r="L371" s="31"/>
    </row>
    <row r="372" spans="1:12">
      <c r="A372" s="34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</row>
    <row r="373" spans="1:12">
      <c r="A373" s="35"/>
      <c r="B373" s="31"/>
      <c r="C373" s="31"/>
      <c r="D373" s="31"/>
      <c r="E373" s="31"/>
      <c r="F373" s="31"/>
      <c r="G373" s="31"/>
      <c r="H373" s="31"/>
      <c r="I373" s="31"/>
      <c r="J373" s="31"/>
      <c r="K373" s="31"/>
      <c r="L373" s="31"/>
    </row>
    <row r="374" spans="1:12">
      <c r="A374" s="34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</row>
    <row r="375" spans="1:12">
      <c r="A375" s="35"/>
      <c r="B375" s="31"/>
      <c r="C375" s="31"/>
      <c r="D375" s="31"/>
      <c r="E375" s="31"/>
      <c r="F375" s="31"/>
      <c r="G375" s="31"/>
      <c r="H375" s="31"/>
      <c r="I375" s="31"/>
      <c r="J375" s="31"/>
      <c r="K375" s="31"/>
      <c r="L375" s="31"/>
    </row>
    <row r="376" spans="1:12">
      <c r="A376" s="34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</row>
    <row r="377" spans="1:12">
      <c r="A377" s="35"/>
      <c r="B377" s="31"/>
      <c r="C377" s="31"/>
      <c r="D377" s="31"/>
      <c r="E377" s="31"/>
      <c r="F377" s="31"/>
      <c r="G377" s="31"/>
      <c r="H377" s="31"/>
      <c r="I377" s="31"/>
      <c r="J377" s="31"/>
      <c r="K377" s="31"/>
      <c r="L377" s="31"/>
    </row>
    <row r="378" spans="1:12">
      <c r="A378" s="34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</row>
    <row r="379" spans="1:12">
      <c r="A379" s="35"/>
      <c r="B379" s="31"/>
      <c r="C379" s="31"/>
      <c r="D379" s="31"/>
      <c r="E379" s="31"/>
      <c r="F379" s="31"/>
      <c r="G379" s="31"/>
      <c r="H379" s="31"/>
      <c r="I379" s="31"/>
      <c r="J379" s="31"/>
      <c r="K379" s="31"/>
      <c r="L379" s="31"/>
    </row>
    <row r="380" spans="1:12">
      <c r="A380" s="34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</row>
    <row r="381" spans="1:12">
      <c r="A381" s="35"/>
      <c r="B381" s="31"/>
      <c r="C381" s="31"/>
      <c r="D381" s="31"/>
      <c r="E381" s="31"/>
      <c r="F381" s="31"/>
      <c r="G381" s="31"/>
      <c r="H381" s="31"/>
      <c r="I381" s="31"/>
      <c r="J381" s="31"/>
      <c r="K381" s="31"/>
      <c r="L381" s="31"/>
    </row>
    <row r="382" spans="1:12">
      <c r="A382" s="34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</row>
    <row r="383" spans="1:12">
      <c r="A383" s="35"/>
      <c r="B383" s="31"/>
      <c r="C383" s="31"/>
      <c r="D383" s="31"/>
      <c r="E383" s="31"/>
      <c r="F383" s="31"/>
      <c r="G383" s="31"/>
      <c r="H383" s="31"/>
      <c r="I383" s="31"/>
      <c r="J383" s="31"/>
      <c r="K383" s="31"/>
      <c r="L383" s="31"/>
    </row>
    <row r="384" spans="1:12">
      <c r="A384" s="34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</row>
    <row r="385" spans="1:15">
      <c r="A385" s="35"/>
      <c r="B385" s="31"/>
      <c r="C385" s="31"/>
      <c r="D385" s="31"/>
      <c r="E385" s="31"/>
      <c r="F385" s="31"/>
      <c r="G385" s="31"/>
      <c r="H385" s="31"/>
      <c r="I385" s="31"/>
      <c r="J385" s="31"/>
      <c r="K385" s="31"/>
      <c r="L385" s="31"/>
    </row>
    <row r="386" spans="1:15">
      <c r="A386" s="34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</row>
    <row r="387" spans="1:15">
      <c r="A387" s="35"/>
      <c r="B387" s="31"/>
      <c r="C387" s="31"/>
      <c r="D387" s="31"/>
      <c r="E387" s="31"/>
      <c r="F387" s="31"/>
      <c r="G387" s="31"/>
      <c r="H387" s="31"/>
      <c r="I387" s="31"/>
      <c r="J387" s="31"/>
      <c r="K387" s="31"/>
      <c r="L387" s="31"/>
      <c r="M387" s="31"/>
      <c r="N387" s="31"/>
      <c r="O387" s="31"/>
    </row>
    <row r="388" spans="1:15">
      <c r="A388" s="34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</row>
    <row r="389" spans="1:15">
      <c r="A389" s="35"/>
      <c r="B389" s="31"/>
      <c r="C389" s="31"/>
      <c r="D389" s="31"/>
      <c r="E389" s="31"/>
      <c r="F389" s="31"/>
      <c r="G389" s="31"/>
      <c r="H389" s="31"/>
      <c r="I389" s="31"/>
      <c r="J389" s="31"/>
      <c r="K389" s="31"/>
      <c r="L389" s="31"/>
      <c r="M389" s="31"/>
      <c r="N389" s="31"/>
      <c r="O389" s="31"/>
    </row>
    <row r="390" spans="1:15">
      <c r="A390" s="34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</row>
    <row r="391" spans="1:15">
      <c r="A391" s="35"/>
      <c r="B391" s="31"/>
      <c r="C391" s="31"/>
      <c r="D391" s="31"/>
      <c r="E391" s="31"/>
      <c r="F391" s="31"/>
      <c r="G391" s="31"/>
      <c r="H391" s="31"/>
      <c r="I391" s="31"/>
      <c r="J391" s="31"/>
      <c r="K391" s="31"/>
      <c r="L391" s="31"/>
      <c r="M391" s="31"/>
      <c r="N391" s="31"/>
      <c r="O391" s="31"/>
    </row>
    <row r="392" spans="1:15">
      <c r="A392" s="34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</row>
    <row r="393" spans="1:15">
      <c r="A393" s="35"/>
      <c r="B393" s="31"/>
      <c r="C393" s="31"/>
      <c r="D393" s="31"/>
      <c r="E393" s="31"/>
      <c r="F393" s="31"/>
      <c r="G393" s="31"/>
      <c r="H393" s="31"/>
      <c r="I393" s="31"/>
      <c r="J393" s="31"/>
      <c r="K393" s="31"/>
      <c r="L393" s="31"/>
      <c r="M393" s="31"/>
      <c r="N393" s="31"/>
      <c r="O393" s="31"/>
    </row>
    <row r="394" spans="1:15">
      <c r="A394" s="34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</row>
    <row r="395" spans="1:15">
      <c r="A395" s="35"/>
      <c r="B395" s="31"/>
      <c r="C395" s="31"/>
      <c r="D395" s="31"/>
      <c r="E395" s="31"/>
      <c r="F395" s="31"/>
      <c r="G395" s="31"/>
      <c r="H395" s="31"/>
      <c r="I395" s="31"/>
      <c r="J395" s="31"/>
      <c r="K395" s="31"/>
      <c r="L395" s="31"/>
      <c r="M395" s="31"/>
      <c r="N395" s="31"/>
      <c r="O395" s="31"/>
    </row>
    <row r="396" spans="1:15">
      <c r="A396" s="34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</row>
    <row r="397" spans="1:15">
      <c r="A397" s="35"/>
      <c r="B397" s="31"/>
      <c r="C397" s="31"/>
      <c r="D397" s="31"/>
      <c r="E397" s="31"/>
      <c r="F397" s="31"/>
      <c r="G397" s="31"/>
      <c r="H397" s="31"/>
      <c r="I397" s="31"/>
      <c r="J397" s="31"/>
      <c r="K397" s="31"/>
      <c r="L397" s="31"/>
      <c r="M397" s="31"/>
      <c r="N397" s="31"/>
      <c r="O397" s="31"/>
    </row>
    <row r="398" spans="1:15">
      <c r="A398" s="34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</row>
    <row r="399" spans="1:15">
      <c r="A399" s="35"/>
      <c r="B399" s="31"/>
      <c r="C399" s="31"/>
      <c r="D399" s="31"/>
      <c r="E399" s="31"/>
      <c r="F399" s="31"/>
      <c r="G399" s="31"/>
      <c r="H399" s="31"/>
      <c r="I399" s="31"/>
      <c r="J399" s="31"/>
      <c r="K399" s="31"/>
      <c r="L399" s="31"/>
      <c r="M399" s="31"/>
      <c r="N399" s="31"/>
      <c r="O399" s="31"/>
    </row>
    <row r="400" spans="1:15">
      <c r="A400" s="34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</row>
    <row r="401" spans="1:15">
      <c r="A401" s="35"/>
      <c r="B401" s="31"/>
      <c r="C401" s="31"/>
      <c r="D401" s="31"/>
      <c r="E401" s="31"/>
      <c r="F401" s="31"/>
      <c r="G401" s="31"/>
      <c r="H401" s="31"/>
      <c r="I401" s="31"/>
      <c r="J401" s="31"/>
      <c r="K401" s="31"/>
      <c r="L401" s="31"/>
      <c r="M401" s="31"/>
      <c r="N401" s="31"/>
      <c r="O401" s="31"/>
    </row>
    <row r="402" spans="1:15">
      <c r="A402" s="34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</row>
    <row r="403" spans="1:15">
      <c r="A403" s="35"/>
      <c r="B403" s="31"/>
      <c r="C403" s="31"/>
      <c r="D403" s="31"/>
      <c r="E403" s="31"/>
      <c r="F403" s="31"/>
      <c r="G403" s="31"/>
      <c r="H403" s="31"/>
      <c r="I403" s="31"/>
      <c r="J403" s="31"/>
      <c r="K403" s="31"/>
      <c r="L403" s="31"/>
      <c r="M403" s="31"/>
      <c r="N403" s="31"/>
      <c r="O403" s="31"/>
    </row>
    <row r="404" spans="1:15">
      <c r="A404" s="34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</row>
    <row r="405" spans="1:15">
      <c r="A405" s="35"/>
      <c r="B405" s="31"/>
      <c r="C405" s="31"/>
      <c r="D405" s="31"/>
      <c r="E405" s="31"/>
      <c r="F405" s="31"/>
      <c r="G405" s="31"/>
      <c r="H405" s="31"/>
      <c r="I405" s="31"/>
      <c r="J405" s="31"/>
      <c r="K405" s="31"/>
      <c r="L405" s="31"/>
      <c r="M405" s="31"/>
      <c r="N405" s="31"/>
      <c r="O405" s="31"/>
    </row>
    <row r="406" spans="1:15">
      <c r="A406" s="34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</row>
    <row r="407" spans="1:15">
      <c r="A407" s="35"/>
      <c r="B407" s="31"/>
      <c r="C407" s="31"/>
      <c r="D407" s="31"/>
      <c r="E407" s="31"/>
      <c r="F407" s="31"/>
      <c r="G407" s="31"/>
      <c r="H407" s="31"/>
      <c r="I407" s="31"/>
      <c r="J407" s="31"/>
      <c r="K407" s="31"/>
      <c r="L407" s="31"/>
      <c r="M407" s="31"/>
      <c r="N407" s="31"/>
      <c r="O407" s="31"/>
    </row>
    <row r="408" spans="1:15">
      <c r="A408" s="34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</row>
    <row r="409" spans="1:15">
      <c r="A409" s="35"/>
      <c r="B409" s="31"/>
      <c r="C409" s="31"/>
      <c r="D409" s="31"/>
      <c r="E409" s="31"/>
      <c r="F409" s="31"/>
      <c r="G409" s="31"/>
      <c r="H409" s="31"/>
      <c r="I409" s="31"/>
      <c r="J409" s="31"/>
      <c r="K409" s="31"/>
      <c r="L409" s="31"/>
      <c r="M409" s="31"/>
      <c r="N409" s="31"/>
      <c r="O409" s="31"/>
    </row>
    <row r="410" spans="1:15">
      <c r="A410" s="34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</row>
    <row r="411" spans="1:15">
      <c r="A411" s="35"/>
      <c r="B411" s="31"/>
      <c r="C411" s="31"/>
      <c r="D411" s="31"/>
      <c r="E411" s="31"/>
      <c r="F411" s="31"/>
      <c r="G411" s="31"/>
      <c r="H411" s="31"/>
      <c r="I411" s="31"/>
      <c r="J411" s="31"/>
      <c r="K411" s="31"/>
      <c r="L411" s="31"/>
      <c r="M411" s="31"/>
      <c r="N411" s="31"/>
      <c r="O411" s="31"/>
    </row>
    <row r="412" spans="1:15">
      <c r="A412" s="34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</row>
    <row r="413" spans="1:15">
      <c r="A413" s="35"/>
      <c r="B413" s="31"/>
      <c r="C413" s="31"/>
      <c r="D413" s="31"/>
      <c r="E413" s="31"/>
      <c r="F413" s="31"/>
      <c r="G413" s="31"/>
      <c r="H413" s="31"/>
      <c r="I413" s="31"/>
      <c r="J413" s="31"/>
      <c r="K413" s="31"/>
      <c r="L413" s="31"/>
      <c r="M413" s="31"/>
      <c r="N413" s="31"/>
      <c r="O413" s="31"/>
    </row>
    <row r="414" spans="1:15">
      <c r="A414" s="34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</row>
    <row r="415" spans="1:15">
      <c r="A415" s="35"/>
      <c r="B415" s="31"/>
      <c r="C415" s="31"/>
      <c r="D415" s="31"/>
      <c r="E415" s="31"/>
      <c r="F415" s="31"/>
      <c r="G415" s="31"/>
      <c r="H415" s="31"/>
      <c r="I415" s="31"/>
      <c r="J415" s="31"/>
      <c r="K415" s="31"/>
      <c r="L415" s="31"/>
      <c r="M415" s="31"/>
      <c r="N415" s="31"/>
      <c r="O415" s="31"/>
    </row>
    <row r="416" spans="1:15">
      <c r="A416" s="34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</row>
    <row r="417" spans="1:15">
      <c r="A417" s="35"/>
      <c r="B417" s="31"/>
      <c r="C417" s="31"/>
      <c r="D417" s="31"/>
      <c r="E417" s="31"/>
      <c r="F417" s="31"/>
      <c r="G417" s="31"/>
      <c r="H417" s="31"/>
      <c r="I417" s="31"/>
      <c r="J417" s="31"/>
      <c r="K417" s="31"/>
      <c r="L417" s="31"/>
      <c r="M417" s="31"/>
      <c r="N417" s="31"/>
      <c r="O417" s="31"/>
    </row>
    <row r="418" spans="1:15">
      <c r="A418" s="34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</row>
    <row r="419" spans="1:15">
      <c r="A419" s="35"/>
      <c r="B419" s="31"/>
      <c r="C419" s="31"/>
      <c r="D419" s="31"/>
      <c r="E419" s="31"/>
      <c r="F419" s="31"/>
      <c r="G419" s="31"/>
      <c r="H419" s="31"/>
      <c r="I419" s="31"/>
      <c r="J419" s="31"/>
      <c r="K419" s="31"/>
      <c r="L419" s="31"/>
      <c r="M419" s="31"/>
      <c r="N419" s="31"/>
      <c r="O419" s="31"/>
    </row>
    <row r="420" spans="1:15">
      <c r="A420" s="34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</row>
    <row r="421" spans="1:15">
      <c r="A421" s="35"/>
      <c r="B421" s="31"/>
      <c r="C421" s="31"/>
      <c r="D421" s="31"/>
      <c r="E421" s="31"/>
      <c r="F421" s="31"/>
      <c r="G421" s="31"/>
      <c r="H421" s="31"/>
      <c r="I421" s="31"/>
      <c r="J421" s="31"/>
      <c r="K421" s="31"/>
      <c r="L421" s="31"/>
      <c r="M421" s="31"/>
      <c r="N421" s="31"/>
      <c r="O421" s="31"/>
    </row>
    <row r="422" spans="1:15">
      <c r="A422" s="34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</row>
    <row r="423" spans="1:15">
      <c r="A423" s="35"/>
      <c r="B423" s="31"/>
      <c r="C423" s="31"/>
      <c r="D423" s="31"/>
      <c r="E423" s="31"/>
      <c r="F423" s="31"/>
      <c r="G423" s="31"/>
      <c r="H423" s="31"/>
      <c r="I423" s="31"/>
      <c r="J423" s="31"/>
      <c r="K423" s="31"/>
      <c r="L423" s="31"/>
      <c r="M423" s="31"/>
      <c r="N423" s="31"/>
      <c r="O423" s="31"/>
    </row>
    <row r="424" spans="1:15">
      <c r="A424" s="34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</row>
    <row r="425" spans="1:15">
      <c r="A425" s="35"/>
      <c r="B425" s="31"/>
      <c r="C425" s="31"/>
      <c r="D425" s="31"/>
      <c r="E425" s="31"/>
      <c r="F425" s="31"/>
      <c r="G425" s="31"/>
      <c r="H425" s="31"/>
      <c r="I425" s="31"/>
      <c r="J425" s="31"/>
      <c r="K425" s="31"/>
      <c r="L425" s="31"/>
      <c r="M425" s="31"/>
      <c r="N425" s="31"/>
      <c r="O425" s="31"/>
    </row>
    <row r="426" spans="1:15">
      <c r="A426" s="34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</row>
    <row r="427" spans="1:15">
      <c r="A427" s="35"/>
      <c r="B427" s="31"/>
      <c r="C427" s="31"/>
      <c r="D427" s="31"/>
      <c r="E427" s="31"/>
      <c r="F427" s="31"/>
      <c r="G427" s="31"/>
      <c r="H427" s="31"/>
      <c r="I427" s="31"/>
      <c r="J427" s="31"/>
      <c r="K427" s="31"/>
      <c r="L427" s="31"/>
      <c r="M427" s="31"/>
      <c r="N427" s="31"/>
      <c r="O427" s="31"/>
    </row>
    <row r="428" spans="1:15">
      <c r="A428" s="34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</row>
    <row r="429" spans="1:15">
      <c r="A429" s="35"/>
      <c r="B429" s="31"/>
      <c r="C429" s="31"/>
      <c r="D429" s="31"/>
      <c r="E429" s="31"/>
      <c r="F429" s="31"/>
      <c r="G429" s="31"/>
      <c r="H429" s="31"/>
      <c r="I429" s="31"/>
      <c r="J429" s="31"/>
      <c r="K429" s="31"/>
      <c r="L429" s="31"/>
      <c r="M429" s="31"/>
      <c r="N429" s="31"/>
      <c r="O429" s="31"/>
    </row>
    <row r="430" spans="1:15">
      <c r="A430" s="34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</row>
    <row r="431" spans="1:15">
      <c r="A431" s="35"/>
      <c r="B431" s="31"/>
      <c r="C431" s="31"/>
      <c r="D431" s="31"/>
      <c r="E431" s="31"/>
      <c r="F431" s="31"/>
      <c r="G431" s="31"/>
      <c r="H431" s="31"/>
      <c r="I431" s="31"/>
      <c r="J431" s="31"/>
      <c r="K431" s="31"/>
      <c r="L431" s="31"/>
      <c r="M431" s="31"/>
      <c r="N431" s="31"/>
      <c r="O431" s="31"/>
    </row>
    <row r="432" spans="1:15">
      <c r="A432" s="34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</row>
    <row r="433" spans="1:15">
      <c r="A433" s="35"/>
      <c r="B433" s="31"/>
      <c r="C433" s="31"/>
      <c r="D433" s="31"/>
      <c r="E433" s="31"/>
      <c r="F433" s="31"/>
      <c r="G433" s="31"/>
      <c r="H433" s="31"/>
      <c r="I433" s="31"/>
      <c r="J433" s="31"/>
      <c r="K433" s="31"/>
      <c r="L433" s="31"/>
      <c r="M433" s="31"/>
      <c r="N433" s="31"/>
      <c r="O433" s="31"/>
    </row>
    <row r="434" spans="1:15">
      <c r="A434" s="34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</row>
    <row r="435" spans="1:15">
      <c r="A435" s="35"/>
      <c r="B435" s="31"/>
      <c r="C435" s="31"/>
      <c r="D435" s="31"/>
      <c r="E435" s="31"/>
      <c r="F435" s="31"/>
      <c r="G435" s="31"/>
      <c r="H435" s="31"/>
      <c r="I435" s="31"/>
      <c r="J435" s="31"/>
      <c r="K435" s="31"/>
      <c r="L435" s="31"/>
      <c r="M435" s="31"/>
      <c r="N435" s="31"/>
      <c r="O435" s="31"/>
    </row>
    <row r="436" spans="1:15">
      <c r="A436" s="34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</row>
    <row r="437" spans="1:15">
      <c r="A437" s="35"/>
      <c r="B437" s="31"/>
      <c r="C437" s="31"/>
      <c r="D437" s="31"/>
      <c r="E437" s="31"/>
      <c r="F437" s="31"/>
      <c r="G437" s="31"/>
      <c r="H437" s="31"/>
      <c r="I437" s="31"/>
      <c r="J437" s="31"/>
      <c r="K437" s="31"/>
      <c r="L437" s="31"/>
      <c r="M437" s="31"/>
      <c r="N437" s="31"/>
      <c r="O437" s="31"/>
    </row>
    <row r="438" spans="1:15">
      <c r="A438" s="34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</row>
    <row r="439" spans="1:15">
      <c r="A439" s="35"/>
      <c r="B439" s="31"/>
      <c r="C439" s="31"/>
      <c r="D439" s="31"/>
      <c r="E439" s="31"/>
      <c r="F439" s="31"/>
      <c r="G439" s="31"/>
      <c r="H439" s="31"/>
      <c r="I439" s="31"/>
      <c r="J439" s="31"/>
      <c r="K439" s="31"/>
      <c r="L439" s="31"/>
      <c r="M439" s="31"/>
      <c r="N439" s="31"/>
      <c r="O439" s="31"/>
    </row>
    <row r="440" spans="1:15">
      <c r="A440" s="34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</row>
    <row r="441" spans="1:15">
      <c r="A441" s="35"/>
      <c r="B441" s="31"/>
      <c r="C441" s="31"/>
      <c r="D441" s="31"/>
      <c r="E441" s="31"/>
      <c r="F441" s="31"/>
      <c r="G441" s="31"/>
      <c r="H441" s="31"/>
      <c r="I441" s="31"/>
      <c r="J441" s="31"/>
      <c r="K441" s="31"/>
      <c r="L441" s="31"/>
      <c r="M441" s="31"/>
      <c r="N441" s="31"/>
      <c r="O441" s="31"/>
    </row>
    <row r="442" spans="1:15">
      <c r="A442" s="34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</row>
    <row r="443" spans="1:15">
      <c r="A443" s="35"/>
      <c r="B443" s="31"/>
      <c r="C443" s="31"/>
      <c r="D443" s="31"/>
      <c r="E443" s="31"/>
      <c r="F443" s="31"/>
      <c r="G443" s="31"/>
      <c r="H443" s="31"/>
      <c r="I443" s="31"/>
      <c r="J443" s="31"/>
      <c r="K443" s="31"/>
      <c r="L443" s="31"/>
      <c r="M443" s="31"/>
      <c r="N443" s="31"/>
      <c r="O443" s="31"/>
    </row>
    <row r="444" spans="1:15">
      <c r="A444" s="34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</row>
    <row r="445" spans="1:15">
      <c r="A445" s="35"/>
      <c r="B445" s="31"/>
      <c r="C445" s="31"/>
      <c r="D445" s="31"/>
      <c r="E445" s="31"/>
      <c r="F445" s="31"/>
      <c r="G445" s="31"/>
      <c r="H445" s="31"/>
      <c r="I445" s="31"/>
      <c r="J445" s="31"/>
      <c r="K445" s="31"/>
      <c r="L445" s="31"/>
      <c r="M445" s="31"/>
      <c r="N445" s="31"/>
      <c r="O445" s="31"/>
    </row>
    <row r="446" spans="1:15">
      <c r="A446" s="34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</row>
    <row r="447" spans="1:15">
      <c r="A447" s="35"/>
      <c r="B447" s="31"/>
      <c r="C447" s="31"/>
      <c r="D447" s="31"/>
      <c r="E447" s="31"/>
      <c r="F447" s="31"/>
      <c r="G447" s="31"/>
      <c r="H447" s="31"/>
      <c r="I447" s="31"/>
      <c r="J447" s="31"/>
      <c r="K447" s="31"/>
      <c r="L447" s="31"/>
      <c r="M447" s="31"/>
      <c r="N447" s="31"/>
      <c r="O447" s="31"/>
    </row>
    <row r="448" spans="1:15">
      <c r="A448" s="34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</row>
    <row r="449" spans="1:15">
      <c r="A449" s="35"/>
      <c r="B449" s="31"/>
      <c r="C449" s="31"/>
      <c r="D449" s="31"/>
      <c r="E449" s="31"/>
      <c r="F449" s="31"/>
      <c r="G449" s="31"/>
      <c r="H449" s="31"/>
      <c r="I449" s="31"/>
      <c r="J449" s="31"/>
      <c r="K449" s="31"/>
      <c r="L449" s="31"/>
      <c r="M449" s="31"/>
      <c r="N449" s="31"/>
      <c r="O449" s="31"/>
    </row>
    <row r="450" spans="1:15">
      <c r="A450" s="34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</row>
    <row r="451" spans="1:15">
      <c r="A451" s="35"/>
      <c r="B451" s="31"/>
      <c r="C451" s="31"/>
      <c r="D451" s="31"/>
      <c r="E451" s="31"/>
      <c r="F451" s="31"/>
      <c r="G451" s="31"/>
      <c r="H451" s="31"/>
      <c r="I451" s="31"/>
      <c r="J451" s="31"/>
      <c r="K451" s="31"/>
      <c r="L451" s="31"/>
      <c r="M451" s="31"/>
      <c r="N451" s="31"/>
      <c r="O451" s="31"/>
    </row>
    <row r="452" spans="1:15">
      <c r="A452" s="34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</row>
    <row r="453" spans="1:15">
      <c r="A453" s="35"/>
      <c r="B453" s="31"/>
      <c r="C453" s="31"/>
      <c r="D453" s="31"/>
      <c r="E453" s="31"/>
      <c r="F453" s="31"/>
      <c r="G453" s="31"/>
      <c r="H453" s="31"/>
      <c r="I453" s="31"/>
      <c r="J453" s="31"/>
      <c r="K453" s="31"/>
      <c r="L453" s="31"/>
      <c r="M453" s="31"/>
      <c r="N453" s="31"/>
      <c r="O453" s="31"/>
    </row>
    <row r="454" spans="1:15">
      <c r="A454" s="34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</row>
    <row r="455" spans="1:15">
      <c r="A455" s="35"/>
      <c r="B455" s="31"/>
      <c r="C455" s="31"/>
      <c r="D455" s="31"/>
      <c r="E455" s="31"/>
      <c r="F455" s="31"/>
      <c r="G455" s="31"/>
      <c r="H455" s="31"/>
      <c r="I455" s="31"/>
      <c r="J455" s="31"/>
      <c r="K455" s="31"/>
      <c r="L455" s="31"/>
      <c r="M455" s="31"/>
      <c r="N455" s="31"/>
      <c r="O455" s="31"/>
    </row>
    <row r="456" spans="1:15">
      <c r="A456" s="34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</row>
    <row r="457" spans="1:15">
      <c r="A457" s="35"/>
      <c r="B457" s="31"/>
      <c r="C457" s="31"/>
      <c r="D457" s="31"/>
      <c r="E457" s="31"/>
      <c r="F457" s="31"/>
      <c r="G457" s="31"/>
      <c r="H457" s="31"/>
      <c r="I457" s="31"/>
      <c r="J457" s="31"/>
      <c r="K457" s="31"/>
      <c r="L457" s="31"/>
      <c r="M457" s="31"/>
      <c r="N457" s="31"/>
      <c r="O457" s="31"/>
    </row>
    <row r="458" spans="1:15">
      <c r="A458" s="34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</row>
    <row r="459" spans="1:15">
      <c r="A459" s="35"/>
      <c r="B459" s="31"/>
      <c r="C459" s="31"/>
      <c r="D459" s="31"/>
      <c r="E459" s="31"/>
      <c r="F459" s="31"/>
      <c r="G459" s="31"/>
      <c r="H459" s="31"/>
      <c r="I459" s="31"/>
      <c r="J459" s="31"/>
      <c r="K459" s="31"/>
      <c r="L459" s="31"/>
      <c r="M459" s="31"/>
      <c r="N459" s="31"/>
      <c r="O459" s="31"/>
    </row>
    <row r="460" spans="1:15">
      <c r="A460" s="34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</row>
    <row r="461" spans="1:15">
      <c r="A461" s="35"/>
      <c r="B461" s="31"/>
      <c r="C461" s="31"/>
      <c r="D461" s="31"/>
      <c r="E461" s="31"/>
      <c r="F461" s="31"/>
      <c r="G461" s="31"/>
      <c r="H461" s="31"/>
      <c r="I461" s="31"/>
      <c r="J461" s="31"/>
      <c r="K461" s="31"/>
      <c r="L461" s="31"/>
      <c r="M461" s="31"/>
      <c r="N461" s="31"/>
      <c r="O461" s="31"/>
    </row>
    <row r="462" spans="1:15">
      <c r="A462" s="34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</row>
    <row r="463" spans="1:15">
      <c r="A463" s="35"/>
      <c r="B463" s="31"/>
      <c r="C463" s="31"/>
      <c r="D463" s="31"/>
      <c r="E463" s="31"/>
      <c r="F463" s="31"/>
      <c r="G463" s="31"/>
      <c r="H463" s="31"/>
      <c r="I463" s="31"/>
      <c r="J463" s="31"/>
      <c r="K463" s="31"/>
      <c r="L463" s="31"/>
      <c r="M463" s="31"/>
      <c r="N463" s="31"/>
      <c r="O463" s="31"/>
    </row>
    <row r="464" spans="1:15">
      <c r="A464" s="34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</row>
    <row r="465" spans="1:15">
      <c r="A465" s="35"/>
      <c r="B465" s="31"/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</row>
    <row r="466" spans="1:15">
      <c r="A466" s="34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</row>
    <row r="467" spans="1:15">
      <c r="A467" s="35"/>
      <c r="B467" s="31"/>
      <c r="C467" s="31"/>
      <c r="D467" s="31"/>
      <c r="E467" s="31"/>
      <c r="F467" s="31"/>
      <c r="G467" s="31"/>
      <c r="H467" s="31"/>
      <c r="I467" s="31"/>
      <c r="J467" s="31"/>
      <c r="K467" s="31"/>
      <c r="L467" s="31"/>
      <c r="M467" s="31"/>
      <c r="N467" s="31"/>
      <c r="O467" s="31"/>
    </row>
    <row r="468" spans="1:15">
      <c r="A468" s="34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</row>
    <row r="469" spans="1:15">
      <c r="A469" s="35"/>
      <c r="B469" s="31"/>
      <c r="C469" s="31"/>
      <c r="D469" s="31"/>
      <c r="E469" s="31"/>
      <c r="F469" s="31"/>
      <c r="G469" s="31"/>
      <c r="H469" s="31"/>
      <c r="I469" s="31"/>
      <c r="J469" s="31"/>
      <c r="K469" s="31"/>
      <c r="L469" s="31"/>
      <c r="M469" s="31"/>
      <c r="N469" s="31"/>
      <c r="O469" s="31"/>
    </row>
    <row r="470" spans="1:15">
      <c r="A470" s="34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</row>
    <row r="471" spans="1:15">
      <c r="A471" s="35"/>
      <c r="B471" s="31"/>
      <c r="C471" s="31"/>
      <c r="D471" s="31"/>
      <c r="E471" s="31"/>
      <c r="F471" s="31"/>
      <c r="G471" s="31"/>
      <c r="H471" s="31"/>
      <c r="I471" s="31"/>
      <c r="J471" s="31"/>
      <c r="K471" s="31"/>
      <c r="L471" s="31"/>
      <c r="M471" s="31"/>
      <c r="N471" s="31"/>
      <c r="O471" s="31"/>
    </row>
    <row r="472" spans="1:15">
      <c r="A472" s="34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</row>
    <row r="473" spans="1:15">
      <c r="A473" s="35"/>
      <c r="B473" s="31"/>
      <c r="C473" s="31"/>
      <c r="D473" s="31"/>
      <c r="E473" s="31"/>
      <c r="F473" s="31"/>
      <c r="G473" s="31"/>
      <c r="H473" s="31"/>
      <c r="I473" s="31"/>
      <c r="J473" s="31"/>
      <c r="K473" s="31"/>
      <c r="L473" s="31"/>
      <c r="M473" s="31"/>
      <c r="N473" s="31"/>
      <c r="O473" s="31"/>
    </row>
    <row r="474" spans="1:15">
      <c r="A474" s="34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</row>
    <row r="475" spans="1:15">
      <c r="A475" s="35"/>
      <c r="B475" s="31"/>
      <c r="C475" s="31"/>
      <c r="D475" s="31"/>
      <c r="E475" s="31"/>
      <c r="F475" s="31"/>
      <c r="G475" s="31"/>
      <c r="H475" s="31"/>
      <c r="I475" s="31"/>
      <c r="J475" s="31"/>
      <c r="K475" s="31"/>
      <c r="L475" s="31"/>
      <c r="M475" s="31"/>
      <c r="N475" s="31"/>
      <c r="O475" s="31"/>
    </row>
    <row r="476" spans="1:15">
      <c r="A476" s="34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</row>
    <row r="477" spans="1:15">
      <c r="A477" s="35"/>
      <c r="B477" s="31"/>
      <c r="C477" s="31"/>
      <c r="D477" s="31"/>
      <c r="E477" s="31"/>
      <c r="F477" s="31"/>
      <c r="G477" s="31"/>
      <c r="H477" s="31"/>
      <c r="I477" s="31"/>
      <c r="J477" s="31"/>
      <c r="K477" s="31"/>
      <c r="L477" s="31"/>
      <c r="M477" s="31"/>
      <c r="N477" s="31"/>
      <c r="O477" s="31"/>
    </row>
    <row r="478" spans="1:15">
      <c r="A478" s="34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</row>
    <row r="479" spans="1:15">
      <c r="A479" s="35"/>
      <c r="B479" s="31"/>
      <c r="C479" s="31"/>
      <c r="D479" s="31"/>
      <c r="E479" s="31"/>
      <c r="F479" s="31"/>
      <c r="G479" s="31"/>
      <c r="H479" s="31"/>
      <c r="I479" s="31"/>
      <c r="J479" s="31"/>
      <c r="K479" s="31"/>
      <c r="L479" s="31"/>
      <c r="M479" s="31"/>
      <c r="N479" s="31"/>
      <c r="O479" s="31"/>
    </row>
    <row r="480" spans="1:15">
      <c r="A480" s="34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</row>
    <row r="481" spans="1:15">
      <c r="A481" s="35"/>
      <c r="B481" s="31"/>
      <c r="C481" s="31"/>
      <c r="D481" s="31"/>
      <c r="E481" s="31"/>
      <c r="F481" s="31"/>
      <c r="G481" s="31"/>
      <c r="H481" s="31"/>
      <c r="I481" s="31"/>
      <c r="J481" s="31"/>
      <c r="K481" s="31"/>
      <c r="L481" s="31"/>
      <c r="M481" s="31"/>
      <c r="N481" s="31"/>
      <c r="O481" s="31"/>
    </row>
    <row r="482" spans="1:15">
      <c r="A482" s="34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</row>
    <row r="483" spans="1:15">
      <c r="A483" s="35"/>
      <c r="B483" s="31"/>
      <c r="C483" s="31"/>
      <c r="D483" s="31"/>
      <c r="E483" s="31"/>
      <c r="F483" s="31"/>
      <c r="G483" s="31"/>
      <c r="H483" s="31"/>
      <c r="I483" s="31"/>
      <c r="J483" s="31"/>
      <c r="K483" s="31"/>
      <c r="L483" s="31"/>
      <c r="M483" s="31"/>
      <c r="N483" s="31"/>
      <c r="O483" s="31"/>
    </row>
    <row r="484" spans="1:15">
      <c r="A484" s="34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</row>
    <row r="485" spans="1:15">
      <c r="A485" s="35"/>
      <c r="B485" s="31"/>
      <c r="C485" s="31"/>
      <c r="D485" s="31"/>
      <c r="E485" s="31"/>
      <c r="F485" s="31"/>
      <c r="G485" s="31"/>
      <c r="H485" s="31"/>
      <c r="I485" s="31"/>
      <c r="J485" s="31"/>
      <c r="K485" s="31"/>
      <c r="L485" s="31"/>
      <c r="M485" s="31"/>
      <c r="N485" s="31"/>
      <c r="O485" s="31"/>
    </row>
    <row r="486" spans="1:15">
      <c r="A486" s="34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</row>
    <row r="487" spans="1:15">
      <c r="A487" s="35"/>
      <c r="B487" s="31"/>
      <c r="C487" s="31"/>
      <c r="D487" s="31"/>
      <c r="E487" s="31"/>
      <c r="F487" s="31"/>
      <c r="G487" s="31"/>
      <c r="H487" s="31"/>
      <c r="I487" s="31"/>
      <c r="J487" s="31"/>
      <c r="K487" s="31"/>
      <c r="L487" s="31"/>
      <c r="M487" s="31"/>
      <c r="N487" s="31"/>
      <c r="O487" s="31"/>
    </row>
    <row r="488" spans="1:15">
      <c r="A488" s="34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</row>
    <row r="489" spans="1:15">
      <c r="A489" s="35"/>
      <c r="B489" s="31"/>
      <c r="C489" s="31"/>
      <c r="D489" s="31"/>
      <c r="E489" s="31"/>
      <c r="F489" s="31"/>
      <c r="G489" s="31"/>
      <c r="H489" s="31"/>
      <c r="I489" s="31"/>
      <c r="J489" s="31"/>
      <c r="K489" s="31"/>
      <c r="L489" s="31"/>
      <c r="M489" s="31"/>
      <c r="N489" s="31"/>
      <c r="O489" s="31"/>
    </row>
    <row r="490" spans="1:15">
      <c r="A490" s="34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</row>
    <row r="491" spans="1:15">
      <c r="A491" s="35"/>
      <c r="B491" s="31"/>
      <c r="C491" s="31"/>
      <c r="D491" s="31"/>
      <c r="E491" s="31"/>
      <c r="F491" s="31"/>
      <c r="G491" s="31"/>
      <c r="H491" s="31"/>
      <c r="I491" s="31"/>
      <c r="J491" s="31"/>
      <c r="K491" s="31"/>
      <c r="L491" s="31"/>
      <c r="M491" s="31"/>
      <c r="N491" s="31"/>
      <c r="O491" s="31"/>
    </row>
    <row r="492" spans="1:15">
      <c r="A492" s="34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</row>
    <row r="493" spans="1:15">
      <c r="A493" s="35"/>
      <c r="B493" s="31"/>
      <c r="C493" s="31"/>
      <c r="D493" s="31"/>
      <c r="E493" s="31"/>
      <c r="F493" s="31"/>
      <c r="G493" s="31"/>
      <c r="H493" s="31"/>
      <c r="I493" s="31"/>
      <c r="J493" s="31"/>
      <c r="K493" s="31"/>
      <c r="L493" s="31"/>
      <c r="M493" s="31"/>
      <c r="N493" s="31"/>
      <c r="O493" s="31"/>
    </row>
    <row r="494" spans="1:15">
      <c r="A494" s="34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</row>
    <row r="495" spans="1:15">
      <c r="A495" s="35"/>
      <c r="B495" s="31"/>
      <c r="C495" s="31"/>
      <c r="D495" s="31"/>
      <c r="E495" s="31"/>
      <c r="F495" s="31"/>
      <c r="G495" s="31"/>
      <c r="H495" s="31"/>
      <c r="I495" s="31"/>
      <c r="J495" s="31"/>
      <c r="K495" s="31"/>
      <c r="L495" s="31"/>
      <c r="M495" s="31"/>
      <c r="N495" s="31"/>
      <c r="O495" s="31"/>
    </row>
    <row r="496" spans="1:15">
      <c r="A496" s="34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</row>
    <row r="497" spans="1:15">
      <c r="A497" s="35"/>
      <c r="B497" s="31"/>
      <c r="C497" s="31"/>
      <c r="D497" s="31"/>
      <c r="E497" s="31"/>
      <c r="F497" s="31"/>
      <c r="G497" s="31"/>
      <c r="H497" s="31"/>
      <c r="I497" s="31"/>
      <c r="J497" s="31"/>
      <c r="K497" s="31"/>
      <c r="L497" s="31"/>
      <c r="M497" s="31"/>
      <c r="N497" s="31"/>
      <c r="O497" s="31"/>
    </row>
    <row r="498" spans="1:15">
      <c r="A498" s="34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</row>
    <row r="499" spans="1:15">
      <c r="A499" s="35"/>
      <c r="B499" s="31"/>
      <c r="C499" s="31"/>
      <c r="D499" s="31"/>
      <c r="E499" s="31"/>
      <c r="F499" s="31"/>
      <c r="G499" s="31"/>
      <c r="H499" s="31"/>
      <c r="I499" s="31"/>
      <c r="J499" s="31"/>
      <c r="K499" s="31"/>
      <c r="L499" s="31"/>
      <c r="M499" s="31"/>
      <c r="N499" s="31"/>
      <c r="O499" s="31"/>
    </row>
    <row r="500" spans="1:15">
      <c r="A500" s="34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</row>
    <row r="501" spans="1:15">
      <c r="A501" s="35"/>
      <c r="B501" s="31"/>
      <c r="C501" s="31"/>
      <c r="D501" s="31"/>
      <c r="E501" s="31"/>
      <c r="F501" s="31"/>
      <c r="G501" s="31"/>
      <c r="H501" s="31"/>
      <c r="I501" s="31"/>
      <c r="J501" s="31"/>
      <c r="K501" s="31"/>
      <c r="L501" s="31"/>
      <c r="M501" s="31"/>
      <c r="N501" s="31"/>
      <c r="O501" s="31"/>
    </row>
    <row r="502" spans="1:15">
      <c r="A502" s="34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</row>
    <row r="503" spans="1:15">
      <c r="A503" s="35"/>
      <c r="B503" s="31"/>
      <c r="C503" s="31"/>
      <c r="D503" s="31"/>
      <c r="E503" s="31"/>
      <c r="F503" s="31"/>
      <c r="G503" s="31"/>
      <c r="H503" s="31"/>
      <c r="I503" s="31"/>
      <c r="J503" s="31"/>
      <c r="K503" s="31"/>
      <c r="L503" s="31"/>
      <c r="M503" s="31"/>
      <c r="N503" s="31"/>
      <c r="O503" s="31"/>
    </row>
    <row r="504" spans="1:15">
      <c r="A504" s="34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</row>
    <row r="505" spans="1:15">
      <c r="A505" s="35"/>
      <c r="B505" s="31"/>
      <c r="C505" s="31"/>
      <c r="D505" s="31"/>
      <c r="E505" s="31"/>
      <c r="F505" s="31"/>
      <c r="G505" s="31"/>
      <c r="H505" s="31"/>
      <c r="I505" s="31"/>
      <c r="J505" s="31"/>
      <c r="K505" s="31"/>
      <c r="L505" s="31"/>
      <c r="M505" s="31"/>
      <c r="N505" s="31"/>
      <c r="O505" s="31"/>
    </row>
    <row r="506" spans="1:15">
      <c r="A506" s="34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</row>
    <row r="507" spans="1:15">
      <c r="A507" s="35"/>
      <c r="B507" s="31"/>
      <c r="C507" s="31"/>
      <c r="D507" s="31"/>
      <c r="E507" s="31"/>
      <c r="F507" s="31"/>
      <c r="G507" s="31"/>
      <c r="H507" s="31"/>
      <c r="I507" s="31"/>
      <c r="J507" s="31"/>
      <c r="K507" s="31"/>
      <c r="L507" s="31"/>
      <c r="M507" s="31"/>
      <c r="N507" s="31"/>
      <c r="O507" s="31"/>
    </row>
    <row r="508" spans="1:15">
      <c r="A508" s="34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</row>
    <row r="509" spans="1:15">
      <c r="A509" s="35"/>
      <c r="B509" s="31"/>
      <c r="C509" s="31"/>
      <c r="D509" s="31"/>
      <c r="E509" s="31"/>
      <c r="F509" s="31"/>
      <c r="G509" s="31"/>
      <c r="H509" s="31"/>
      <c r="I509" s="31"/>
      <c r="J509" s="31"/>
      <c r="K509" s="31"/>
      <c r="L509" s="31"/>
      <c r="M509" s="31"/>
      <c r="N509" s="31"/>
      <c r="O509" s="31"/>
    </row>
    <row r="510" spans="1:15">
      <c r="A510" s="34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</row>
    <row r="511" spans="1:15">
      <c r="A511" s="35"/>
      <c r="B511" s="31"/>
      <c r="C511" s="31"/>
      <c r="D511" s="31"/>
      <c r="E511" s="31"/>
      <c r="F511" s="31"/>
      <c r="G511" s="31"/>
      <c r="H511" s="31"/>
      <c r="I511" s="31"/>
      <c r="J511" s="31"/>
      <c r="K511" s="31"/>
      <c r="L511" s="31"/>
      <c r="M511" s="31"/>
      <c r="N511" s="31"/>
      <c r="O511" s="31"/>
    </row>
    <row r="512" spans="1:15">
      <c r="A512" s="34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</row>
    <row r="513" spans="1:15">
      <c r="A513" s="35"/>
      <c r="B513" s="31"/>
      <c r="C513" s="31"/>
      <c r="D513" s="31"/>
      <c r="E513" s="31"/>
      <c r="F513" s="31"/>
      <c r="G513" s="31"/>
      <c r="H513" s="31"/>
      <c r="I513" s="31"/>
      <c r="J513" s="31"/>
      <c r="K513" s="31"/>
      <c r="L513" s="31"/>
      <c r="M513" s="31"/>
      <c r="N513" s="31"/>
      <c r="O513" s="31"/>
    </row>
    <row r="514" spans="1:15">
      <c r="A514" s="34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</row>
    <row r="515" spans="1:15">
      <c r="A515" s="35"/>
      <c r="B515" s="31"/>
      <c r="C515" s="31"/>
      <c r="D515" s="31"/>
      <c r="E515" s="31"/>
      <c r="F515" s="31"/>
      <c r="G515" s="31"/>
      <c r="H515" s="31"/>
      <c r="I515" s="31"/>
      <c r="J515" s="31"/>
      <c r="K515" s="31"/>
      <c r="L515" s="31"/>
      <c r="M515" s="31"/>
      <c r="N515" s="31"/>
      <c r="O515" s="31"/>
    </row>
    <row r="516" spans="1:15">
      <c r="A516" s="34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</row>
    <row r="517" spans="1:15">
      <c r="A517" s="35"/>
      <c r="B517" s="31"/>
      <c r="C517" s="31"/>
      <c r="D517" s="31"/>
      <c r="E517" s="31"/>
      <c r="F517" s="31"/>
      <c r="G517" s="31"/>
      <c r="H517" s="31"/>
      <c r="I517" s="31"/>
      <c r="J517" s="31"/>
      <c r="K517" s="31"/>
      <c r="L517" s="31"/>
      <c r="M517" s="31"/>
      <c r="N517" s="31"/>
      <c r="O517" s="31"/>
    </row>
    <row r="518" spans="1:15">
      <c r="A518" s="34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</row>
    <row r="519" spans="1:15">
      <c r="A519" s="35"/>
      <c r="B519" s="31"/>
      <c r="C519" s="31"/>
      <c r="D519" s="31"/>
      <c r="E519" s="31"/>
      <c r="F519" s="31"/>
      <c r="G519" s="31"/>
      <c r="H519" s="31"/>
      <c r="I519" s="31"/>
      <c r="J519" s="31"/>
      <c r="K519" s="31"/>
      <c r="L519" s="31"/>
      <c r="M519" s="31"/>
      <c r="N519" s="31"/>
      <c r="O519" s="31"/>
    </row>
    <row r="520" spans="1:15">
      <c r="A520" s="34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</row>
    <row r="521" spans="1:15">
      <c r="A521" s="35"/>
      <c r="B521" s="31"/>
      <c r="C521" s="31"/>
      <c r="D521" s="31"/>
      <c r="E521" s="31"/>
      <c r="F521" s="31"/>
      <c r="G521" s="31"/>
      <c r="H521" s="31"/>
      <c r="I521" s="31"/>
      <c r="J521" s="31"/>
      <c r="K521" s="31"/>
      <c r="L521" s="31"/>
      <c r="M521" s="31"/>
      <c r="N521" s="31"/>
      <c r="O521" s="31"/>
    </row>
    <row r="522" spans="1:15">
      <c r="A522" s="34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</row>
    <row r="523" spans="1:15">
      <c r="A523" s="35"/>
      <c r="B523" s="31"/>
      <c r="C523" s="31"/>
      <c r="D523" s="31"/>
      <c r="E523" s="31"/>
      <c r="F523" s="31"/>
      <c r="G523" s="31"/>
      <c r="H523" s="31"/>
      <c r="I523" s="31"/>
      <c r="J523" s="31"/>
      <c r="K523" s="31"/>
      <c r="L523" s="31"/>
      <c r="M523" s="31"/>
      <c r="N523" s="31"/>
      <c r="O523" s="31"/>
    </row>
    <row r="524" spans="1:15">
      <c r="A524" s="34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</row>
    <row r="525" spans="1:15">
      <c r="A525" s="35"/>
      <c r="B525" s="31"/>
      <c r="C525" s="31"/>
      <c r="D525" s="31"/>
      <c r="E525" s="31"/>
      <c r="F525" s="31"/>
      <c r="G525" s="31"/>
      <c r="H525" s="31"/>
      <c r="I525" s="31"/>
      <c r="J525" s="31"/>
      <c r="K525" s="31"/>
      <c r="L525" s="31"/>
      <c r="M525" s="31"/>
      <c r="N525" s="31"/>
      <c r="O525" s="31"/>
    </row>
    <row r="526" spans="1:15">
      <c r="A526" s="34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</row>
    <row r="527" spans="1:15">
      <c r="A527" s="35"/>
      <c r="B527" s="31"/>
      <c r="C527" s="31"/>
      <c r="D527" s="31"/>
      <c r="E527" s="31"/>
      <c r="F527" s="31"/>
      <c r="G527" s="31"/>
      <c r="H527" s="31"/>
      <c r="I527" s="31"/>
      <c r="J527" s="31"/>
      <c r="K527" s="31"/>
      <c r="L527" s="31"/>
      <c r="M527" s="31"/>
      <c r="N527" s="31"/>
      <c r="O527" s="31"/>
    </row>
    <row r="528" spans="1:15">
      <c r="A528" s="34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</row>
    <row r="529" spans="1:15">
      <c r="A529" s="35"/>
      <c r="B529" s="31"/>
      <c r="C529" s="31"/>
      <c r="D529" s="31"/>
      <c r="E529" s="31"/>
      <c r="F529" s="31"/>
      <c r="G529" s="31"/>
      <c r="H529" s="31"/>
      <c r="I529" s="31"/>
      <c r="J529" s="31"/>
      <c r="K529" s="31"/>
      <c r="L529" s="31"/>
      <c r="M529" s="31"/>
      <c r="N529" s="31"/>
      <c r="O529" s="31"/>
    </row>
    <row r="530" spans="1:15">
      <c r="A530" s="34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</row>
    <row r="531" spans="1:15">
      <c r="A531" s="35"/>
      <c r="B531" s="31"/>
      <c r="C531" s="31"/>
      <c r="D531" s="31"/>
      <c r="E531" s="31"/>
      <c r="F531" s="31"/>
      <c r="G531" s="31"/>
      <c r="H531" s="31"/>
      <c r="I531" s="31"/>
      <c r="J531" s="31"/>
      <c r="K531" s="31"/>
      <c r="L531" s="31"/>
      <c r="M531" s="31"/>
      <c r="N531" s="31"/>
      <c r="O531" s="31"/>
    </row>
    <row r="532" spans="1:15">
      <c r="A532" s="34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</row>
    <row r="533" spans="1:15">
      <c r="A533" s="35"/>
      <c r="B533" s="31"/>
      <c r="C533" s="31"/>
      <c r="D533" s="31"/>
      <c r="E533" s="31"/>
      <c r="F533" s="31"/>
      <c r="G533" s="31"/>
      <c r="H533" s="31"/>
      <c r="I533" s="31"/>
      <c r="J533" s="31"/>
      <c r="K533" s="31"/>
      <c r="L533" s="31"/>
      <c r="M533" s="31"/>
      <c r="N533" s="31"/>
      <c r="O533" s="31"/>
    </row>
    <row r="534" spans="1:15">
      <c r="A534" s="34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</row>
    <row r="535" spans="1:15">
      <c r="A535" s="35"/>
      <c r="B535" s="31"/>
      <c r="C535" s="31"/>
      <c r="D535" s="31"/>
      <c r="E535" s="31"/>
      <c r="F535" s="31"/>
      <c r="G535" s="31"/>
      <c r="H535" s="31"/>
      <c r="I535" s="31"/>
      <c r="J535" s="31"/>
      <c r="K535" s="31"/>
      <c r="L535" s="31"/>
      <c r="M535" s="31"/>
      <c r="N535" s="31"/>
      <c r="O535" s="31"/>
    </row>
    <row r="536" spans="1:15">
      <c r="A536" s="34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</row>
    <row r="537" spans="1:15">
      <c r="A537" s="35"/>
      <c r="B537" s="31"/>
      <c r="C537" s="31"/>
      <c r="D537" s="31"/>
      <c r="E537" s="31"/>
      <c r="F537" s="31"/>
      <c r="G537" s="31"/>
      <c r="H537" s="31"/>
      <c r="I537" s="31"/>
      <c r="J537" s="31"/>
      <c r="K537" s="31"/>
      <c r="L537" s="31"/>
      <c r="M537" s="31"/>
      <c r="N537" s="31"/>
      <c r="O537" s="31"/>
    </row>
    <row r="538" spans="1:15">
      <c r="A538" s="34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</row>
    <row r="539" spans="1:15">
      <c r="A539" s="35"/>
      <c r="B539" s="31"/>
      <c r="C539" s="31"/>
      <c r="D539" s="31"/>
      <c r="E539" s="31"/>
      <c r="F539" s="31"/>
      <c r="G539" s="31"/>
      <c r="H539" s="31"/>
      <c r="I539" s="31"/>
      <c r="J539" s="31"/>
      <c r="K539" s="31"/>
      <c r="L539" s="31"/>
      <c r="M539" s="31"/>
      <c r="N539" s="31"/>
      <c r="O539" s="31"/>
    </row>
    <row r="540" spans="1:15">
      <c r="A540" s="34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</row>
    <row r="541" spans="1:15">
      <c r="A541" s="35"/>
      <c r="B541" s="31"/>
      <c r="C541" s="31"/>
      <c r="D541" s="31"/>
      <c r="E541" s="31"/>
      <c r="F541" s="31"/>
      <c r="G541" s="31"/>
      <c r="H541" s="31"/>
      <c r="I541" s="31"/>
      <c r="J541" s="31"/>
      <c r="K541" s="31"/>
      <c r="L541" s="31"/>
      <c r="M541" s="31"/>
      <c r="N541" s="31"/>
      <c r="O541" s="31"/>
    </row>
    <row r="542" spans="1:15">
      <c r="A542" s="34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</row>
    <row r="543" spans="1:15">
      <c r="A543" s="35"/>
      <c r="B543" s="31"/>
      <c r="C543" s="31"/>
      <c r="D543" s="31"/>
      <c r="E543" s="31"/>
      <c r="F543" s="31"/>
      <c r="G543" s="31"/>
      <c r="H543" s="31"/>
      <c r="I543" s="31"/>
      <c r="J543" s="31"/>
      <c r="K543" s="31"/>
      <c r="L543" s="31"/>
      <c r="M543" s="31"/>
      <c r="N543" s="31"/>
      <c r="O543" s="31"/>
    </row>
    <row r="544" spans="1:15">
      <c r="A544" s="34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</row>
    <row r="545" spans="1:15">
      <c r="A545" s="35"/>
      <c r="B545" s="31"/>
      <c r="C545" s="31"/>
      <c r="D545" s="31"/>
      <c r="E545" s="31"/>
      <c r="F545" s="31"/>
      <c r="G545" s="31"/>
      <c r="H545" s="31"/>
      <c r="I545" s="31"/>
      <c r="J545" s="31"/>
      <c r="K545" s="31"/>
      <c r="L545" s="31"/>
      <c r="M545" s="31"/>
      <c r="N545" s="31"/>
      <c r="O545" s="31"/>
    </row>
    <row r="546" spans="1:15">
      <c r="A546" s="34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</row>
    <row r="547" spans="1:15">
      <c r="A547" s="35"/>
      <c r="B547" s="31"/>
      <c r="C547" s="31"/>
      <c r="D547" s="31"/>
      <c r="E547" s="31"/>
      <c r="F547" s="31"/>
      <c r="G547" s="31"/>
      <c r="H547" s="31"/>
      <c r="I547" s="31"/>
      <c r="J547" s="31"/>
      <c r="K547" s="31"/>
      <c r="L547" s="31"/>
      <c r="M547" s="31"/>
      <c r="N547" s="31"/>
      <c r="O547" s="31"/>
    </row>
    <row r="548" spans="1:15">
      <c r="A548" s="34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</row>
    <row r="549" spans="1:15">
      <c r="A549" s="35"/>
      <c r="B549" s="31"/>
      <c r="C549" s="31"/>
      <c r="D549" s="31"/>
      <c r="E549" s="31"/>
      <c r="F549" s="31"/>
      <c r="G549" s="31"/>
      <c r="H549" s="31"/>
      <c r="I549" s="31"/>
      <c r="J549" s="31"/>
      <c r="K549" s="31"/>
      <c r="L549" s="31"/>
      <c r="M549" s="31"/>
      <c r="N549" s="31"/>
      <c r="O549" s="31"/>
    </row>
    <row r="550" spans="1:15">
      <c r="A550" s="34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</row>
    <row r="551" spans="1:15">
      <c r="A551" s="35"/>
      <c r="B551" s="31"/>
      <c r="C551" s="31"/>
      <c r="D551" s="31"/>
      <c r="E551" s="31"/>
      <c r="F551" s="31"/>
      <c r="G551" s="31"/>
      <c r="H551" s="31"/>
      <c r="I551" s="31"/>
      <c r="J551" s="31"/>
      <c r="K551" s="31"/>
      <c r="L551" s="31"/>
      <c r="M551" s="31"/>
      <c r="N551" s="31"/>
      <c r="O551" s="31"/>
    </row>
    <row r="552" spans="1:15">
      <c r="A552" s="34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</row>
    <row r="553" spans="1:15">
      <c r="A553" s="35"/>
      <c r="B553" s="31"/>
      <c r="C553" s="31"/>
      <c r="D553" s="31"/>
      <c r="E553" s="31"/>
      <c r="F553" s="31"/>
      <c r="G553" s="31"/>
      <c r="H553" s="31"/>
      <c r="I553" s="31"/>
      <c r="J553" s="31"/>
      <c r="K553" s="31"/>
      <c r="L553" s="31"/>
      <c r="M553" s="31"/>
      <c r="N553" s="31"/>
      <c r="O553" s="31"/>
    </row>
    <row r="554" spans="1:15">
      <c r="A554" s="34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</row>
    <row r="555" spans="1:15">
      <c r="A555" s="35"/>
      <c r="B555" s="31"/>
      <c r="C555" s="31"/>
      <c r="D555" s="31"/>
      <c r="E555" s="31"/>
      <c r="F555" s="31"/>
      <c r="G555" s="31"/>
      <c r="H555" s="31"/>
      <c r="I555" s="31"/>
      <c r="J555" s="31"/>
      <c r="K555" s="31"/>
      <c r="L555" s="31"/>
      <c r="M555" s="31"/>
      <c r="N555" s="31"/>
      <c r="O555" s="31"/>
    </row>
    <row r="556" spans="1:15">
      <c r="A556" s="34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</row>
    <row r="557" spans="1:15">
      <c r="A557" s="35"/>
      <c r="B557" s="31"/>
      <c r="C557" s="31"/>
      <c r="D557" s="31"/>
      <c r="E557" s="31"/>
      <c r="F557" s="31"/>
      <c r="G557" s="31"/>
      <c r="H557" s="31"/>
      <c r="I557" s="31"/>
      <c r="J557" s="31"/>
      <c r="K557" s="31"/>
      <c r="L557" s="31"/>
      <c r="M557" s="31"/>
      <c r="N557" s="31"/>
      <c r="O557" s="31"/>
    </row>
    <row r="558" spans="1:15">
      <c r="A558" s="34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</row>
    <row r="559" spans="1:15">
      <c r="A559" s="35"/>
      <c r="B559" s="31"/>
      <c r="C559" s="31"/>
      <c r="D559" s="31"/>
      <c r="E559" s="31"/>
      <c r="F559" s="31"/>
      <c r="G559" s="31"/>
      <c r="H559" s="31"/>
      <c r="I559" s="31"/>
      <c r="J559" s="31"/>
      <c r="K559" s="31"/>
      <c r="L559" s="31"/>
      <c r="M559" s="31"/>
      <c r="N559" s="31"/>
      <c r="O559" s="31"/>
    </row>
    <row r="560" spans="1:15">
      <c r="A560" s="34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</row>
    <row r="561" spans="1:15">
      <c r="A561" s="35"/>
      <c r="B561" s="31"/>
      <c r="C561" s="31"/>
      <c r="D561" s="31"/>
      <c r="E561" s="31"/>
      <c r="F561" s="31"/>
      <c r="G561" s="31"/>
      <c r="H561" s="31"/>
      <c r="I561" s="31"/>
      <c r="J561" s="31"/>
      <c r="K561" s="31"/>
      <c r="L561" s="31"/>
      <c r="M561" s="31"/>
      <c r="N561" s="31"/>
      <c r="O561" s="31"/>
    </row>
    <row r="562" spans="1:15">
      <c r="A562" s="34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</row>
    <row r="563" spans="1:15">
      <c r="A563" s="35"/>
      <c r="B563" s="31"/>
      <c r="C563" s="31"/>
      <c r="D563" s="31"/>
      <c r="E563" s="31"/>
      <c r="F563" s="31"/>
      <c r="G563" s="31"/>
      <c r="H563" s="31"/>
      <c r="I563" s="31"/>
      <c r="J563" s="31"/>
      <c r="K563" s="31"/>
      <c r="L563" s="31"/>
      <c r="M563" s="31"/>
      <c r="N563" s="31"/>
      <c r="O563" s="31"/>
    </row>
    <row r="564" spans="1:15">
      <c r="A564" s="34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</row>
    <row r="565" spans="1:15">
      <c r="A565" s="35"/>
      <c r="B565" s="31"/>
      <c r="C565" s="31"/>
      <c r="D565" s="31"/>
      <c r="E565" s="31"/>
      <c r="F565" s="31"/>
      <c r="G565" s="31"/>
      <c r="H565" s="31"/>
      <c r="I565" s="31"/>
      <c r="J565" s="31"/>
      <c r="K565" s="31"/>
      <c r="L565" s="31"/>
      <c r="M565" s="31"/>
      <c r="N565" s="31"/>
      <c r="O565" s="31"/>
    </row>
    <row r="566" spans="1:15">
      <c r="A566" s="34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</row>
    <row r="567" spans="1:15">
      <c r="A567" s="35"/>
      <c r="B567" s="31"/>
      <c r="C567" s="31"/>
      <c r="D567" s="31"/>
      <c r="E567" s="31"/>
      <c r="F567" s="31"/>
      <c r="G567" s="31"/>
      <c r="H567" s="31"/>
      <c r="I567" s="31"/>
      <c r="J567" s="31"/>
      <c r="K567" s="31"/>
      <c r="L567" s="31"/>
      <c r="M567" s="31"/>
      <c r="N567" s="31"/>
      <c r="O567" s="31"/>
    </row>
    <row r="568" spans="1:15">
      <c r="A568" s="34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</row>
    <row r="569" spans="1:15">
      <c r="A569" s="35"/>
      <c r="B569" s="31"/>
      <c r="C569" s="31"/>
      <c r="D569" s="31"/>
      <c r="E569" s="31"/>
      <c r="F569" s="31"/>
      <c r="G569" s="31"/>
      <c r="H569" s="31"/>
      <c r="I569" s="31"/>
      <c r="J569" s="31"/>
      <c r="K569" s="31"/>
      <c r="L569" s="31"/>
      <c r="M569" s="31"/>
      <c r="N569" s="31"/>
      <c r="O569" s="31"/>
    </row>
    <row r="570" spans="1:15">
      <c r="A570" s="34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</row>
    <row r="571" spans="1:15">
      <c r="A571" s="35"/>
      <c r="B571" s="31"/>
      <c r="C571" s="31"/>
      <c r="D571" s="31"/>
      <c r="E571" s="31"/>
      <c r="F571" s="31"/>
      <c r="G571" s="31"/>
      <c r="H571" s="31"/>
      <c r="I571" s="31"/>
      <c r="J571" s="31"/>
      <c r="K571" s="31"/>
      <c r="L571" s="31"/>
      <c r="M571" s="31"/>
      <c r="N571" s="31"/>
      <c r="O571" s="31"/>
    </row>
    <row r="572" spans="1:15">
      <c r="A572" s="34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</row>
    <row r="573" spans="1:15">
      <c r="A573" s="35"/>
      <c r="B573" s="31"/>
      <c r="C573" s="31"/>
      <c r="D573" s="31"/>
      <c r="E573" s="31"/>
      <c r="F573" s="31"/>
      <c r="G573" s="31"/>
      <c r="H573" s="31"/>
      <c r="I573" s="31"/>
      <c r="J573" s="31"/>
      <c r="K573" s="31"/>
      <c r="L573" s="31"/>
      <c r="M573" s="31"/>
      <c r="N573" s="31"/>
      <c r="O573" s="31"/>
    </row>
    <row r="574" spans="1:15">
      <c r="A574" s="34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</row>
    <row r="575" spans="1:15">
      <c r="A575" s="35"/>
      <c r="B575" s="31"/>
      <c r="C575" s="31"/>
      <c r="D575" s="31"/>
      <c r="E575" s="31"/>
      <c r="F575" s="31"/>
      <c r="G575" s="31"/>
      <c r="H575" s="31"/>
      <c r="I575" s="31"/>
      <c r="J575" s="31"/>
      <c r="K575" s="31"/>
      <c r="L575" s="31"/>
      <c r="M575" s="31"/>
      <c r="N575" s="31"/>
      <c r="O575" s="31"/>
    </row>
    <row r="576" spans="1:15">
      <c r="A576" s="34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</row>
    <row r="577" spans="1:15">
      <c r="A577" s="35"/>
      <c r="B577" s="31"/>
      <c r="C577" s="31"/>
      <c r="D577" s="31"/>
      <c r="E577" s="31"/>
      <c r="F577" s="31"/>
      <c r="G577" s="31"/>
      <c r="H577" s="31"/>
      <c r="I577" s="31"/>
      <c r="J577" s="31"/>
      <c r="K577" s="31"/>
      <c r="L577" s="31"/>
      <c r="M577" s="31"/>
      <c r="N577" s="31"/>
      <c r="O577" s="31"/>
    </row>
    <row r="578" spans="1:15">
      <c r="A578" s="34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</row>
    <row r="579" spans="1:15">
      <c r="A579" s="35"/>
      <c r="B579" s="31"/>
      <c r="C579" s="31"/>
      <c r="D579" s="31"/>
      <c r="E579" s="31"/>
      <c r="F579" s="31"/>
      <c r="G579" s="31"/>
      <c r="H579" s="31"/>
      <c r="I579" s="31"/>
      <c r="J579" s="31"/>
      <c r="K579" s="31"/>
      <c r="L579" s="31"/>
      <c r="M579" s="31"/>
      <c r="N579" s="31"/>
      <c r="O579" s="31"/>
    </row>
    <row r="580" spans="1:15">
      <c r="A580" s="34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</row>
    <row r="581" spans="1:15">
      <c r="A581" s="35"/>
      <c r="B581" s="31"/>
      <c r="C581" s="31"/>
      <c r="D581" s="31"/>
      <c r="E581" s="31"/>
      <c r="F581" s="31"/>
      <c r="G581" s="31"/>
      <c r="H581" s="31"/>
      <c r="I581" s="31"/>
      <c r="J581" s="31"/>
      <c r="K581" s="31"/>
      <c r="L581" s="31"/>
      <c r="M581" s="31"/>
      <c r="N581" s="31"/>
      <c r="O581" s="31"/>
    </row>
    <row r="582" spans="1:15">
      <c r="A582" s="34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</row>
    <row r="583" spans="1:15">
      <c r="A583" s="35"/>
      <c r="B583" s="31"/>
      <c r="C583" s="31"/>
      <c r="D583" s="31"/>
      <c r="E583" s="31"/>
      <c r="F583" s="31"/>
      <c r="G583" s="31"/>
      <c r="H583" s="31"/>
      <c r="I583" s="31"/>
      <c r="J583" s="31"/>
      <c r="K583" s="31"/>
      <c r="L583" s="31"/>
      <c r="M583" s="31"/>
      <c r="N583" s="31"/>
      <c r="O583" s="31"/>
    </row>
    <row r="584" spans="1:15">
      <c r="A584" s="34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</row>
    <row r="585" spans="1:15">
      <c r="A585" s="35"/>
      <c r="B585" s="31"/>
      <c r="C585" s="31"/>
      <c r="D585" s="31"/>
      <c r="E585" s="31"/>
      <c r="F585" s="31"/>
      <c r="G585" s="31"/>
      <c r="H585" s="31"/>
      <c r="I585" s="31"/>
      <c r="J585" s="31"/>
      <c r="K585" s="31"/>
      <c r="L585" s="31"/>
      <c r="M585" s="31"/>
      <c r="N585" s="31"/>
      <c r="O585" s="31"/>
    </row>
    <row r="586" spans="1:15">
      <c r="A586" s="34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</row>
    <row r="587" spans="1:15">
      <c r="A587" s="35"/>
      <c r="B587" s="31"/>
      <c r="C587" s="31"/>
      <c r="D587" s="31"/>
      <c r="E587" s="31"/>
      <c r="F587" s="31"/>
      <c r="G587" s="31"/>
      <c r="H587" s="31"/>
      <c r="I587" s="31"/>
      <c r="J587" s="31"/>
      <c r="K587" s="31"/>
      <c r="L587" s="31"/>
      <c r="M587" s="31"/>
      <c r="N587" s="31"/>
      <c r="O587" s="31"/>
    </row>
    <row r="588" spans="1:15">
      <c r="A588" s="34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</row>
    <row r="589" spans="1:15">
      <c r="A589" s="35"/>
      <c r="B589" s="31"/>
      <c r="C589" s="31"/>
      <c r="D589" s="31"/>
      <c r="E589" s="31"/>
      <c r="F589" s="31"/>
      <c r="G589" s="31"/>
      <c r="H589" s="31"/>
      <c r="I589" s="31"/>
      <c r="J589" s="31"/>
      <c r="K589" s="31"/>
      <c r="L589" s="31"/>
      <c r="M589" s="31"/>
      <c r="N589" s="31"/>
      <c r="O589" s="31"/>
    </row>
    <row r="590" spans="1:15">
      <c r="A590" s="34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</row>
    <row r="591" spans="1:15">
      <c r="A591" s="35"/>
      <c r="B591" s="31"/>
      <c r="C591" s="31"/>
      <c r="D591" s="31"/>
      <c r="E591" s="31"/>
      <c r="F591" s="31"/>
      <c r="G591" s="31"/>
      <c r="H591" s="31"/>
      <c r="I591" s="31"/>
      <c r="J591" s="31"/>
      <c r="K591" s="31"/>
      <c r="L591" s="31"/>
      <c r="M591" s="31"/>
      <c r="N591" s="31"/>
      <c r="O591" s="31"/>
    </row>
    <row r="592" spans="1:15">
      <c r="A592" s="34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</row>
    <row r="593" spans="1:15">
      <c r="A593" s="35"/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  <c r="M593" s="31"/>
      <c r="N593" s="31"/>
      <c r="O593" s="31"/>
    </row>
    <row r="594" spans="1:15">
      <c r="A594" s="34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</row>
    <row r="595" spans="1:15">
      <c r="A595" s="35"/>
      <c r="B595" s="31"/>
      <c r="C595" s="31"/>
      <c r="D595" s="31"/>
      <c r="E595" s="31"/>
      <c r="F595" s="31"/>
      <c r="G595" s="31"/>
      <c r="H595" s="31"/>
      <c r="I595" s="31"/>
      <c r="J595" s="31"/>
      <c r="K595" s="31"/>
      <c r="L595" s="31"/>
      <c r="M595" s="31"/>
      <c r="N595" s="31"/>
      <c r="O595" s="31"/>
    </row>
    <row r="596" spans="1:15">
      <c r="A596" s="34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</row>
    <row r="597" spans="1:15">
      <c r="A597" s="35"/>
      <c r="B597" s="31"/>
      <c r="C597" s="31"/>
      <c r="D597" s="31"/>
      <c r="E597" s="31"/>
      <c r="F597" s="31"/>
      <c r="G597" s="31"/>
      <c r="H597" s="31"/>
      <c r="I597" s="31"/>
      <c r="J597" s="31"/>
      <c r="K597" s="31"/>
      <c r="L597" s="31"/>
      <c r="M597" s="31"/>
      <c r="N597" s="31"/>
      <c r="O597" s="31"/>
    </row>
    <row r="598" spans="1:15">
      <c r="A598" s="34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</row>
    <row r="599" spans="1:15">
      <c r="A599" s="35"/>
      <c r="B599" s="31"/>
      <c r="C599" s="31"/>
      <c r="D599" s="31"/>
      <c r="E599" s="31"/>
      <c r="F599" s="31"/>
      <c r="G599" s="31"/>
      <c r="H599" s="31"/>
      <c r="I599" s="31"/>
      <c r="J599" s="31"/>
      <c r="K599" s="31"/>
      <c r="L599" s="31"/>
      <c r="M599" s="31"/>
      <c r="N599" s="31"/>
      <c r="O599" s="31"/>
    </row>
    <row r="600" spans="1:15">
      <c r="A600" s="34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</row>
    <row r="601" spans="1:15">
      <c r="A601" s="35"/>
      <c r="B601" s="31"/>
      <c r="C601" s="31"/>
      <c r="D601" s="31"/>
      <c r="E601" s="31"/>
      <c r="F601" s="31"/>
      <c r="G601" s="31"/>
      <c r="H601" s="31"/>
      <c r="I601" s="31"/>
      <c r="J601" s="31"/>
      <c r="K601" s="31"/>
      <c r="L601" s="31"/>
      <c r="M601" s="31"/>
      <c r="N601" s="31"/>
      <c r="O601" s="31"/>
    </row>
    <row r="602" spans="1:15">
      <c r="A602" s="34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</row>
    <row r="603" spans="1:15">
      <c r="A603" s="35"/>
      <c r="B603" s="31"/>
      <c r="C603" s="31"/>
      <c r="D603" s="31"/>
      <c r="E603" s="31"/>
      <c r="F603" s="31"/>
      <c r="G603" s="31"/>
      <c r="H603" s="31"/>
      <c r="I603" s="31"/>
      <c r="J603" s="31"/>
      <c r="K603" s="31"/>
      <c r="L603" s="31"/>
      <c r="M603" s="31"/>
      <c r="N603" s="31"/>
      <c r="O603" s="31"/>
    </row>
    <row r="604" spans="1:15">
      <c r="A604" s="34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</row>
    <row r="605" spans="1:15">
      <c r="A605" s="35"/>
      <c r="B605" s="31"/>
      <c r="C605" s="31"/>
      <c r="D605" s="31"/>
      <c r="E605" s="31"/>
      <c r="F605" s="31"/>
      <c r="G605" s="31"/>
      <c r="H605" s="31"/>
      <c r="I605" s="31"/>
      <c r="J605" s="31"/>
      <c r="K605" s="31"/>
      <c r="L605" s="31"/>
      <c r="M605" s="31"/>
      <c r="N605" s="31"/>
      <c r="O605" s="31"/>
    </row>
    <row r="606" spans="1:15">
      <c r="A606" s="34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</row>
    <row r="607" spans="1:15">
      <c r="A607" s="35"/>
      <c r="B607" s="31"/>
      <c r="C607" s="31"/>
      <c r="D607" s="31"/>
      <c r="E607" s="31"/>
      <c r="F607" s="31"/>
      <c r="G607" s="31"/>
      <c r="H607" s="31"/>
      <c r="I607" s="31"/>
      <c r="J607" s="31"/>
      <c r="K607" s="31"/>
      <c r="L607" s="31"/>
      <c r="M607" s="31"/>
      <c r="N607" s="31"/>
      <c r="O607" s="31"/>
    </row>
    <row r="608" spans="1:15">
      <c r="A608" s="34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</row>
    <row r="609" spans="1:15">
      <c r="A609" s="35"/>
      <c r="B609" s="31"/>
      <c r="C609" s="31"/>
      <c r="D609" s="31"/>
      <c r="E609" s="31"/>
      <c r="F609" s="31"/>
      <c r="G609" s="31"/>
      <c r="H609" s="31"/>
      <c r="I609" s="31"/>
      <c r="J609" s="31"/>
      <c r="K609" s="31"/>
      <c r="L609" s="31"/>
      <c r="M609" s="31"/>
      <c r="N609" s="31"/>
      <c r="O609" s="31"/>
    </row>
    <row r="610" spans="1:15">
      <c r="A610" s="34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</row>
    <row r="611" spans="1:15">
      <c r="A611" s="35"/>
      <c r="B611" s="31"/>
      <c r="C611" s="31"/>
      <c r="D611" s="31"/>
      <c r="E611" s="31"/>
      <c r="F611" s="31"/>
      <c r="G611" s="31"/>
      <c r="H611" s="31"/>
      <c r="I611" s="31"/>
      <c r="J611" s="31"/>
      <c r="K611" s="31"/>
      <c r="L611" s="31"/>
      <c r="M611" s="31"/>
      <c r="N611" s="31"/>
      <c r="O611" s="31"/>
    </row>
    <row r="612" spans="1:15">
      <c r="A612" s="34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</row>
    <row r="613" spans="1:15">
      <c r="A613" s="35"/>
      <c r="B613" s="31"/>
      <c r="C613" s="31"/>
      <c r="D613" s="31"/>
      <c r="E613" s="31"/>
      <c r="F613" s="31"/>
      <c r="G613" s="31"/>
      <c r="H613" s="31"/>
      <c r="I613" s="31"/>
      <c r="J613" s="31"/>
      <c r="K613" s="31"/>
      <c r="L613" s="31"/>
      <c r="M613" s="31"/>
      <c r="N613" s="31"/>
      <c r="O613" s="31"/>
    </row>
    <row r="614" spans="1:15">
      <c r="A614" s="34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</row>
    <row r="615" spans="1:15">
      <c r="A615" s="35"/>
      <c r="B615" s="31"/>
      <c r="C615" s="31"/>
      <c r="D615" s="31"/>
      <c r="E615" s="31"/>
      <c r="F615" s="31"/>
      <c r="G615" s="31"/>
      <c r="H615" s="31"/>
      <c r="I615" s="31"/>
      <c r="J615" s="31"/>
      <c r="K615" s="31"/>
      <c r="L615" s="31"/>
      <c r="M615" s="31"/>
      <c r="N615" s="31"/>
      <c r="O615" s="31"/>
    </row>
    <row r="616" spans="1:15">
      <c r="A616" s="34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</row>
    <row r="617" spans="1:15">
      <c r="A617" s="35"/>
      <c r="B617" s="31"/>
      <c r="C617" s="31"/>
      <c r="D617" s="31"/>
      <c r="E617" s="31"/>
      <c r="F617" s="31"/>
      <c r="G617" s="31"/>
      <c r="H617" s="31"/>
      <c r="I617" s="31"/>
      <c r="J617" s="31"/>
      <c r="K617" s="31"/>
      <c r="L617" s="31"/>
      <c r="M617" s="31"/>
      <c r="N617" s="31"/>
      <c r="O617" s="31"/>
    </row>
    <row r="618" spans="1:15">
      <c r="A618" s="34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</row>
    <row r="619" spans="1:15">
      <c r="A619" s="35"/>
      <c r="B619" s="31"/>
      <c r="C619" s="31"/>
      <c r="D619" s="31"/>
      <c r="E619" s="31"/>
      <c r="F619" s="31"/>
      <c r="G619" s="31"/>
      <c r="H619" s="31"/>
      <c r="I619" s="31"/>
      <c r="J619" s="31"/>
      <c r="K619" s="31"/>
      <c r="L619" s="31"/>
      <c r="M619" s="31"/>
      <c r="N619" s="31"/>
      <c r="O619" s="31"/>
    </row>
    <row r="620" spans="1:15">
      <c r="A620" s="34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</row>
    <row r="621" spans="1:15">
      <c r="A621" s="35"/>
      <c r="B621" s="31"/>
      <c r="C621" s="31"/>
      <c r="D621" s="31"/>
      <c r="E621" s="31"/>
      <c r="F621" s="31"/>
      <c r="G621" s="31"/>
      <c r="H621" s="31"/>
      <c r="I621" s="31"/>
      <c r="J621" s="31"/>
      <c r="K621" s="31"/>
      <c r="L621" s="31"/>
      <c r="M621" s="31"/>
      <c r="N621" s="31"/>
      <c r="O621" s="31"/>
    </row>
    <row r="622" spans="1:15">
      <c r="A622" s="34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</row>
    <row r="623" spans="1:15">
      <c r="A623" s="35"/>
      <c r="B623" s="31"/>
      <c r="C623" s="31"/>
      <c r="D623" s="31"/>
      <c r="E623" s="31"/>
      <c r="F623" s="31"/>
      <c r="G623" s="31"/>
      <c r="H623" s="31"/>
      <c r="I623" s="31"/>
      <c r="J623" s="31"/>
      <c r="K623" s="31"/>
      <c r="L623" s="31"/>
      <c r="M623" s="31"/>
      <c r="N623" s="31"/>
      <c r="O623" s="31"/>
    </row>
    <row r="624" spans="1:15">
      <c r="A624" s="34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</row>
    <row r="625" spans="1:15">
      <c r="A625" s="35"/>
      <c r="B625" s="31"/>
      <c r="C625" s="31"/>
      <c r="D625" s="31"/>
      <c r="E625" s="31"/>
      <c r="F625" s="31"/>
      <c r="G625" s="31"/>
      <c r="H625" s="31"/>
      <c r="I625" s="31"/>
      <c r="J625" s="31"/>
      <c r="K625" s="31"/>
      <c r="L625" s="31"/>
      <c r="M625" s="31"/>
      <c r="N625" s="31"/>
      <c r="O625" s="31"/>
    </row>
    <row r="626" spans="1:15">
      <c r="A626" s="34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</row>
    <row r="627" spans="1:15">
      <c r="A627" s="35"/>
      <c r="B627" s="31"/>
      <c r="C627" s="31"/>
      <c r="D627" s="31"/>
      <c r="E627" s="31"/>
      <c r="F627" s="31"/>
      <c r="G627" s="31"/>
      <c r="H627" s="31"/>
      <c r="I627" s="31"/>
      <c r="J627" s="31"/>
      <c r="K627" s="31"/>
      <c r="L627" s="31"/>
      <c r="M627" s="31"/>
      <c r="N627" s="31"/>
      <c r="O627" s="31"/>
    </row>
    <row r="628" spans="1:15">
      <c r="A628" s="34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</row>
    <row r="629" spans="1:15">
      <c r="A629" s="35"/>
      <c r="B629" s="31"/>
      <c r="C629" s="31"/>
      <c r="D629" s="31"/>
      <c r="E629" s="31"/>
      <c r="F629" s="31"/>
      <c r="G629" s="31"/>
      <c r="H629" s="31"/>
      <c r="I629" s="31"/>
      <c r="J629" s="31"/>
      <c r="K629" s="31"/>
      <c r="L629" s="31"/>
      <c r="M629" s="31"/>
      <c r="N629" s="31"/>
      <c r="O629" s="31"/>
    </row>
    <row r="630" spans="1:15">
      <c r="A630" s="34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</row>
    <row r="631" spans="1:15">
      <c r="A631" s="35"/>
      <c r="B631" s="31"/>
      <c r="C631" s="31"/>
      <c r="D631" s="31"/>
      <c r="E631" s="31"/>
      <c r="F631" s="31"/>
      <c r="G631" s="31"/>
      <c r="H631" s="31"/>
      <c r="I631" s="31"/>
      <c r="J631" s="31"/>
      <c r="K631" s="31"/>
      <c r="L631" s="31"/>
      <c r="M631" s="31"/>
      <c r="N631" s="31"/>
      <c r="O631" s="31"/>
    </row>
    <row r="632" spans="1:15">
      <c r="A632" s="34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</row>
    <row r="633" spans="1:15">
      <c r="A633" s="35"/>
      <c r="B633" s="31"/>
      <c r="C633" s="31"/>
      <c r="D633" s="31"/>
      <c r="E633" s="31"/>
      <c r="F633" s="31"/>
      <c r="G633" s="31"/>
      <c r="H633" s="31"/>
      <c r="I633" s="31"/>
      <c r="J633" s="31"/>
      <c r="K633" s="31"/>
      <c r="L633" s="31"/>
      <c r="M633" s="31"/>
      <c r="N633" s="31"/>
      <c r="O633" s="31"/>
    </row>
    <row r="634" spans="1:15">
      <c r="A634" s="34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</row>
    <row r="635" spans="1:15">
      <c r="A635" s="35"/>
      <c r="B635" s="31"/>
      <c r="C635" s="31"/>
      <c r="D635" s="31"/>
      <c r="E635" s="31"/>
      <c r="F635" s="31"/>
      <c r="G635" s="31"/>
      <c r="H635" s="31"/>
      <c r="I635" s="31"/>
      <c r="J635" s="31"/>
      <c r="K635" s="31"/>
      <c r="L635" s="31"/>
      <c r="M635" s="31"/>
      <c r="N635" s="31"/>
      <c r="O635" s="31"/>
    </row>
    <row r="636" spans="1:15">
      <c r="A636" s="34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</row>
    <row r="637" spans="1:15">
      <c r="A637" s="35"/>
      <c r="B637" s="31"/>
      <c r="C637" s="31"/>
      <c r="D637" s="31"/>
      <c r="E637" s="31"/>
      <c r="F637" s="31"/>
      <c r="G637" s="31"/>
      <c r="H637" s="31"/>
      <c r="I637" s="31"/>
      <c r="J637" s="31"/>
      <c r="K637" s="31"/>
      <c r="L637" s="31"/>
      <c r="M637" s="31"/>
      <c r="N637" s="31"/>
      <c r="O637" s="31"/>
    </row>
    <row r="638" spans="1:15">
      <c r="A638" s="34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</row>
    <row r="639" spans="1:15">
      <c r="A639" s="35"/>
      <c r="B639" s="31"/>
      <c r="C639" s="31"/>
      <c r="D639" s="31"/>
      <c r="E639" s="31"/>
      <c r="F639" s="31"/>
      <c r="G639" s="31"/>
      <c r="H639" s="31"/>
      <c r="I639" s="31"/>
      <c r="J639" s="31"/>
      <c r="K639" s="31"/>
      <c r="L639" s="31"/>
      <c r="M639" s="31"/>
      <c r="N639" s="31"/>
      <c r="O639" s="31"/>
    </row>
    <row r="640" spans="1:15">
      <c r="A640" s="34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</row>
    <row r="641" spans="1:15">
      <c r="A641" s="35"/>
      <c r="B641" s="31"/>
      <c r="C641" s="31"/>
      <c r="D641" s="31"/>
      <c r="E641" s="31"/>
      <c r="F641" s="31"/>
      <c r="G641" s="31"/>
      <c r="H641" s="31"/>
      <c r="I641" s="31"/>
      <c r="J641" s="31"/>
      <c r="K641" s="31"/>
      <c r="L641" s="31"/>
      <c r="M641" s="31"/>
      <c r="N641" s="31"/>
      <c r="O641" s="31"/>
    </row>
    <row r="642" spans="1:15">
      <c r="A642" s="34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</row>
    <row r="643" spans="1:15">
      <c r="A643" s="35"/>
      <c r="B643" s="31"/>
      <c r="C643" s="31"/>
      <c r="D643" s="31"/>
      <c r="E643" s="31"/>
      <c r="F643" s="31"/>
      <c r="G643" s="31"/>
      <c r="H643" s="31"/>
      <c r="I643" s="31"/>
      <c r="J643" s="31"/>
      <c r="K643" s="31"/>
      <c r="L643" s="31"/>
      <c r="M643" s="31"/>
      <c r="N643" s="31"/>
      <c r="O643" s="31"/>
    </row>
    <row r="644" spans="1:15">
      <c r="A644" s="34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</row>
    <row r="645" spans="1:15">
      <c r="A645" s="35"/>
      <c r="B645" s="31"/>
      <c r="C645" s="31"/>
      <c r="D645" s="31"/>
      <c r="E645" s="31"/>
      <c r="F645" s="31"/>
      <c r="G645" s="31"/>
      <c r="H645" s="31"/>
      <c r="I645" s="31"/>
      <c r="J645" s="31"/>
      <c r="K645" s="31"/>
      <c r="L645" s="31"/>
      <c r="M645" s="31"/>
      <c r="N645" s="31"/>
      <c r="O645" s="31"/>
    </row>
    <row r="646" spans="1:15">
      <c r="A646" s="34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</row>
    <row r="647" spans="1:15">
      <c r="A647" s="35"/>
      <c r="B647" s="31"/>
      <c r="C647" s="31"/>
      <c r="D647" s="31"/>
      <c r="E647" s="31"/>
      <c r="F647" s="31"/>
      <c r="G647" s="31"/>
      <c r="H647" s="31"/>
      <c r="I647" s="31"/>
      <c r="J647" s="31"/>
      <c r="K647" s="31"/>
      <c r="L647" s="31"/>
      <c r="M647" s="31"/>
      <c r="N647" s="31"/>
      <c r="O647" s="31"/>
    </row>
    <row r="648" spans="1:15">
      <c r="A648" s="34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</row>
    <row r="649" spans="1:15">
      <c r="A649" s="35"/>
      <c r="B649" s="31"/>
      <c r="C649" s="31"/>
      <c r="D649" s="31"/>
      <c r="E649" s="31"/>
      <c r="F649" s="31"/>
      <c r="G649" s="31"/>
      <c r="H649" s="31"/>
      <c r="I649" s="31"/>
      <c r="J649" s="31"/>
      <c r="K649" s="31"/>
      <c r="L649" s="31"/>
      <c r="M649" s="31"/>
      <c r="N649" s="31"/>
      <c r="O649" s="31"/>
    </row>
    <row r="650" spans="1:15">
      <c r="A650" s="34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</row>
    <row r="651" spans="1:15">
      <c r="A651" s="35"/>
      <c r="B651" s="31"/>
      <c r="C651" s="31"/>
      <c r="D651" s="31"/>
      <c r="E651" s="31"/>
      <c r="F651" s="31"/>
      <c r="G651" s="31"/>
      <c r="H651" s="31"/>
      <c r="I651" s="31"/>
      <c r="J651" s="31"/>
      <c r="K651" s="31"/>
      <c r="L651" s="31"/>
      <c r="M651" s="31"/>
      <c r="N651" s="31"/>
      <c r="O651" s="31"/>
    </row>
    <row r="652" spans="1:15">
      <c r="A652" s="34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</row>
    <row r="653" spans="1:15">
      <c r="A653" s="35"/>
      <c r="B653" s="31"/>
      <c r="C653" s="31"/>
      <c r="D653" s="31"/>
      <c r="E653" s="31"/>
      <c r="F653" s="31"/>
      <c r="G653" s="31"/>
      <c r="H653" s="31"/>
      <c r="I653" s="31"/>
      <c r="J653" s="31"/>
      <c r="K653" s="31"/>
      <c r="L653" s="31"/>
      <c r="M653" s="31"/>
      <c r="N653" s="31"/>
      <c r="O653" s="31"/>
    </row>
    <row r="654" spans="1:15">
      <c r="A654" s="34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</row>
    <row r="655" spans="1:15">
      <c r="A655" s="35"/>
      <c r="B655" s="31"/>
      <c r="C655" s="31"/>
      <c r="D655" s="31"/>
      <c r="E655" s="31"/>
      <c r="F655" s="31"/>
      <c r="G655" s="31"/>
      <c r="H655" s="31"/>
      <c r="I655" s="31"/>
      <c r="J655" s="31"/>
      <c r="K655" s="31"/>
      <c r="L655" s="31"/>
      <c r="M655" s="31"/>
      <c r="N655" s="31"/>
      <c r="O655" s="31"/>
    </row>
    <row r="656" spans="1:15">
      <c r="A656" s="34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</row>
    <row r="657" spans="1:15">
      <c r="A657" s="35"/>
      <c r="B657" s="31"/>
      <c r="C657" s="31"/>
      <c r="D657" s="31"/>
      <c r="E657" s="31"/>
      <c r="F657" s="31"/>
      <c r="G657" s="31"/>
      <c r="H657" s="31"/>
      <c r="I657" s="31"/>
      <c r="J657" s="31"/>
      <c r="K657" s="31"/>
      <c r="L657" s="31"/>
      <c r="M657" s="31"/>
      <c r="N657" s="31"/>
      <c r="O657" s="31"/>
    </row>
    <row r="658" spans="1:15">
      <c r="A658" s="34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</row>
    <row r="659" spans="1:15">
      <c r="A659" s="35"/>
      <c r="B659" s="31"/>
      <c r="C659" s="31"/>
      <c r="D659" s="31"/>
      <c r="E659" s="31"/>
      <c r="F659" s="31"/>
      <c r="G659" s="31"/>
      <c r="H659" s="31"/>
      <c r="I659" s="31"/>
      <c r="J659" s="31"/>
      <c r="K659" s="31"/>
      <c r="L659" s="31"/>
      <c r="M659" s="31"/>
      <c r="N659" s="31"/>
      <c r="O659" s="31"/>
    </row>
    <row r="660" spans="1:15">
      <c r="A660" s="34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</row>
    <row r="661" spans="1:15">
      <c r="A661" s="35"/>
      <c r="B661" s="31"/>
      <c r="C661" s="31"/>
      <c r="D661" s="31"/>
      <c r="E661" s="31"/>
      <c r="F661" s="31"/>
      <c r="G661" s="31"/>
      <c r="H661" s="31"/>
      <c r="I661" s="31"/>
      <c r="J661" s="31"/>
      <c r="K661" s="31"/>
      <c r="L661" s="31"/>
      <c r="M661" s="31"/>
      <c r="N661" s="31"/>
      <c r="O661" s="31"/>
    </row>
    <row r="662" spans="1:15">
      <c r="A662" s="34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</row>
    <row r="663" spans="1:15">
      <c r="A663" s="35"/>
      <c r="B663" s="31"/>
      <c r="C663" s="31"/>
      <c r="D663" s="31"/>
      <c r="E663" s="31"/>
      <c r="F663" s="31"/>
      <c r="G663" s="31"/>
      <c r="H663" s="31"/>
      <c r="I663" s="31"/>
      <c r="J663" s="31"/>
      <c r="K663" s="31"/>
      <c r="L663" s="31"/>
      <c r="M663" s="31"/>
      <c r="N663" s="31"/>
      <c r="O663" s="31"/>
    </row>
    <row r="664" spans="1:15">
      <c r="A664" s="34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</row>
    <row r="665" spans="1:15">
      <c r="A665" s="35"/>
      <c r="B665" s="31"/>
      <c r="C665" s="31"/>
      <c r="D665" s="31"/>
      <c r="E665" s="31"/>
      <c r="F665" s="31"/>
      <c r="G665" s="31"/>
      <c r="H665" s="31"/>
      <c r="I665" s="31"/>
      <c r="J665" s="31"/>
      <c r="K665" s="31"/>
      <c r="L665" s="31"/>
      <c r="M665" s="31"/>
      <c r="N665" s="31"/>
      <c r="O665" s="31"/>
    </row>
    <row r="666" spans="1:15">
      <c r="A666" s="34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</row>
    <row r="667" spans="1:15">
      <c r="A667" s="35"/>
      <c r="B667" s="31"/>
      <c r="C667" s="31"/>
      <c r="D667" s="31"/>
      <c r="E667" s="31"/>
      <c r="F667" s="31"/>
      <c r="G667" s="31"/>
      <c r="H667" s="31"/>
      <c r="I667" s="31"/>
      <c r="J667" s="31"/>
      <c r="K667" s="31"/>
      <c r="L667" s="31"/>
      <c r="M667" s="31"/>
      <c r="N667" s="31"/>
      <c r="O667" s="31"/>
    </row>
    <row r="668" spans="1:15">
      <c r="A668" s="34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</row>
    <row r="669" spans="1:15">
      <c r="A669" s="35"/>
      <c r="B669" s="31"/>
      <c r="C669" s="31"/>
      <c r="D669" s="31"/>
      <c r="E669" s="31"/>
      <c r="F669" s="31"/>
      <c r="G669" s="31"/>
      <c r="H669" s="31"/>
      <c r="I669" s="31"/>
      <c r="J669" s="31"/>
      <c r="K669" s="31"/>
      <c r="L669" s="31"/>
      <c r="M669" s="31"/>
      <c r="N669" s="31"/>
      <c r="O669" s="31"/>
    </row>
    <row r="670" spans="1:15">
      <c r="A670" s="34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</row>
    <row r="671" spans="1:15">
      <c r="A671" s="35"/>
      <c r="B671" s="31"/>
      <c r="C671" s="31"/>
      <c r="D671" s="31"/>
      <c r="E671" s="31"/>
      <c r="F671" s="31"/>
      <c r="G671" s="31"/>
      <c r="H671" s="31"/>
      <c r="I671" s="31"/>
      <c r="J671" s="31"/>
      <c r="K671" s="31"/>
      <c r="L671" s="31"/>
      <c r="M671" s="31"/>
      <c r="N671" s="31"/>
      <c r="O671" s="31"/>
    </row>
    <row r="672" spans="1:15">
      <c r="A672" s="34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</row>
    <row r="673" spans="1:15">
      <c r="A673" s="35"/>
      <c r="B673" s="31"/>
      <c r="C673" s="31"/>
      <c r="D673" s="31"/>
      <c r="E673" s="31"/>
      <c r="F673" s="31"/>
      <c r="G673" s="31"/>
      <c r="H673" s="31"/>
      <c r="I673" s="31"/>
      <c r="J673" s="31"/>
      <c r="K673" s="31"/>
      <c r="L673" s="31"/>
      <c r="M673" s="31"/>
      <c r="N673" s="31"/>
      <c r="O673" s="31"/>
    </row>
    <row r="674" spans="1:15">
      <c r="A674" s="34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</row>
    <row r="675" spans="1:15">
      <c r="A675" s="35"/>
      <c r="B675" s="31"/>
      <c r="C675" s="31"/>
      <c r="D675" s="31"/>
      <c r="E675" s="31"/>
      <c r="F675" s="31"/>
      <c r="G675" s="31"/>
      <c r="H675" s="31"/>
      <c r="I675" s="31"/>
      <c r="J675" s="31"/>
      <c r="K675" s="31"/>
      <c r="L675" s="31"/>
      <c r="M675" s="31"/>
      <c r="N675" s="31"/>
      <c r="O675" s="31"/>
    </row>
    <row r="676" spans="1:15">
      <c r="A676" s="34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</row>
    <row r="677" spans="1:15">
      <c r="A677" s="35"/>
      <c r="B677" s="31"/>
      <c r="C677" s="31"/>
      <c r="D677" s="31"/>
      <c r="E677" s="31"/>
      <c r="F677" s="31"/>
      <c r="G677" s="31"/>
      <c r="H677" s="31"/>
      <c r="I677" s="31"/>
      <c r="J677" s="31"/>
      <c r="K677" s="31"/>
      <c r="L677" s="31"/>
      <c r="M677" s="31"/>
      <c r="N677" s="31"/>
      <c r="O677" s="31"/>
    </row>
    <row r="678" spans="1:15">
      <c r="A678" s="34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</row>
    <row r="679" spans="1:15">
      <c r="A679" s="35"/>
      <c r="B679" s="31"/>
      <c r="C679" s="31"/>
      <c r="D679" s="31"/>
      <c r="E679" s="31"/>
      <c r="F679" s="31"/>
      <c r="G679" s="31"/>
      <c r="H679" s="31"/>
      <c r="I679" s="31"/>
      <c r="J679" s="31"/>
      <c r="K679" s="31"/>
      <c r="L679" s="31"/>
      <c r="M679" s="31"/>
      <c r="N679" s="31"/>
      <c r="O679" s="31"/>
    </row>
    <row r="680" spans="1:15">
      <c r="A680" s="34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</row>
    <row r="681" spans="1:15">
      <c r="A681" s="35"/>
      <c r="B681" s="31"/>
      <c r="C681" s="31"/>
      <c r="D681" s="31"/>
      <c r="E681" s="31"/>
      <c r="F681" s="31"/>
      <c r="G681" s="31"/>
      <c r="H681" s="31"/>
      <c r="I681" s="31"/>
      <c r="J681" s="31"/>
      <c r="K681" s="31"/>
      <c r="L681" s="31"/>
      <c r="M681" s="31"/>
      <c r="N681" s="31"/>
      <c r="O681" s="31"/>
    </row>
    <row r="682" spans="1:15">
      <c r="A682" s="34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</row>
    <row r="683" spans="1:15">
      <c r="A683" s="35"/>
      <c r="B683" s="31"/>
      <c r="C683" s="31"/>
      <c r="D683" s="31"/>
      <c r="E683" s="31"/>
      <c r="F683" s="31"/>
      <c r="G683" s="31"/>
      <c r="H683" s="31"/>
      <c r="I683" s="31"/>
      <c r="J683" s="31"/>
      <c r="K683" s="31"/>
      <c r="L683" s="31"/>
      <c r="M683" s="31"/>
      <c r="N683" s="31"/>
      <c r="O683" s="31"/>
    </row>
    <row r="684" spans="1:15">
      <c r="A684" s="34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</row>
    <row r="685" spans="1:15">
      <c r="A685" s="35"/>
      <c r="B685" s="31"/>
      <c r="C685" s="31"/>
      <c r="D685" s="31"/>
      <c r="E685" s="31"/>
      <c r="F685" s="31"/>
      <c r="G685" s="31"/>
      <c r="H685" s="31"/>
      <c r="I685" s="31"/>
      <c r="J685" s="31"/>
      <c r="K685" s="31"/>
      <c r="L685" s="31"/>
      <c r="M685" s="31"/>
      <c r="N685" s="31"/>
      <c r="O685" s="31"/>
    </row>
    <row r="686" spans="1:15">
      <c r="A686" s="34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</row>
    <row r="687" spans="1:15">
      <c r="A687" s="35"/>
      <c r="B687" s="31"/>
      <c r="C687" s="31"/>
      <c r="D687" s="31"/>
      <c r="E687" s="31"/>
      <c r="F687" s="31"/>
      <c r="G687" s="31"/>
      <c r="H687" s="31"/>
      <c r="I687" s="31"/>
      <c r="J687" s="31"/>
      <c r="K687" s="31"/>
      <c r="L687" s="31"/>
      <c r="M687" s="31"/>
      <c r="N687" s="31"/>
      <c r="O687" s="31"/>
    </row>
    <row r="688" spans="1:15">
      <c r="A688" s="34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</row>
    <row r="689" spans="1:15">
      <c r="A689" s="35"/>
      <c r="B689" s="31"/>
      <c r="C689" s="31"/>
      <c r="D689" s="31"/>
      <c r="E689" s="31"/>
      <c r="F689" s="31"/>
      <c r="G689" s="31"/>
      <c r="H689" s="31"/>
      <c r="I689" s="31"/>
      <c r="J689" s="31"/>
      <c r="K689" s="31"/>
      <c r="L689" s="31"/>
      <c r="M689" s="31"/>
      <c r="N689" s="31"/>
      <c r="O689" s="31"/>
    </row>
    <row r="690" spans="1:15">
      <c r="A690" s="34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</row>
    <row r="691" spans="1:15">
      <c r="A691" s="35"/>
      <c r="B691" s="31"/>
      <c r="C691" s="31"/>
      <c r="D691" s="31"/>
      <c r="E691" s="31"/>
      <c r="F691" s="31"/>
      <c r="G691" s="31"/>
      <c r="H691" s="31"/>
      <c r="I691" s="31"/>
      <c r="J691" s="31"/>
      <c r="K691" s="31"/>
      <c r="L691" s="31"/>
      <c r="M691" s="31"/>
      <c r="N691" s="31"/>
      <c r="O691" s="31"/>
    </row>
    <row r="692" spans="1:15">
      <c r="A692" s="34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</row>
    <row r="693" spans="1:15">
      <c r="A693" s="35"/>
      <c r="B693" s="31"/>
      <c r="C693" s="31"/>
      <c r="D693" s="31"/>
      <c r="E693" s="31"/>
      <c r="F693" s="31"/>
      <c r="G693" s="31"/>
      <c r="H693" s="31"/>
      <c r="I693" s="31"/>
      <c r="J693" s="31"/>
      <c r="K693" s="31"/>
      <c r="L693" s="31"/>
      <c r="M693" s="31"/>
      <c r="N693" s="31"/>
      <c r="O693" s="31"/>
    </row>
    <row r="694" spans="1:15">
      <c r="A694" s="34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</row>
    <row r="695" spans="1:15">
      <c r="A695" s="35"/>
      <c r="B695" s="31"/>
      <c r="C695" s="31"/>
      <c r="D695" s="31"/>
      <c r="E695" s="31"/>
      <c r="F695" s="31"/>
      <c r="G695" s="31"/>
      <c r="H695" s="31"/>
      <c r="I695" s="31"/>
      <c r="J695" s="31"/>
      <c r="K695" s="31"/>
      <c r="L695" s="31"/>
      <c r="M695" s="31"/>
      <c r="N695" s="31"/>
      <c r="O695" s="31"/>
    </row>
    <row r="696" spans="1:15">
      <c r="A696" s="34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</row>
    <row r="697" spans="1:15">
      <c r="A697" s="35"/>
      <c r="B697" s="31"/>
      <c r="C697" s="31"/>
      <c r="D697" s="31"/>
      <c r="E697" s="31"/>
      <c r="F697" s="31"/>
      <c r="G697" s="31"/>
      <c r="H697" s="31"/>
      <c r="I697" s="31"/>
      <c r="J697" s="31"/>
      <c r="K697" s="31"/>
      <c r="L697" s="31"/>
      <c r="M697" s="31"/>
      <c r="N697" s="31"/>
      <c r="O697" s="31"/>
    </row>
    <row r="698" spans="1:15">
      <c r="A698" s="34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</row>
    <row r="699" spans="1:15">
      <c r="A699" s="35"/>
      <c r="B699" s="31"/>
      <c r="C699" s="31"/>
      <c r="D699" s="31"/>
      <c r="E699" s="31"/>
      <c r="F699" s="31"/>
      <c r="G699" s="31"/>
      <c r="H699" s="31"/>
      <c r="I699" s="31"/>
      <c r="J699" s="31"/>
      <c r="K699" s="31"/>
      <c r="L699" s="31"/>
      <c r="M699" s="31"/>
      <c r="N699" s="31"/>
      <c r="O699" s="31"/>
    </row>
    <row r="700" spans="1:15">
      <c r="A700" s="34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</row>
    <row r="701" spans="1:15">
      <c r="A701" s="35"/>
      <c r="B701" s="31"/>
      <c r="C701" s="31"/>
      <c r="D701" s="31"/>
      <c r="E701" s="31"/>
      <c r="F701" s="31"/>
      <c r="G701" s="31"/>
      <c r="H701" s="31"/>
      <c r="I701" s="31"/>
      <c r="J701" s="31"/>
      <c r="K701" s="31"/>
      <c r="L701" s="31"/>
      <c r="M701" s="31"/>
      <c r="N701" s="31"/>
      <c r="O701" s="31"/>
    </row>
    <row r="702" spans="1:15">
      <c r="A702" s="34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</row>
    <row r="703" spans="1:15">
      <c r="A703" s="35"/>
      <c r="B703" s="31"/>
      <c r="C703" s="31"/>
      <c r="D703" s="31"/>
      <c r="E703" s="31"/>
      <c r="F703" s="31"/>
      <c r="G703" s="31"/>
      <c r="H703" s="31"/>
      <c r="I703" s="31"/>
      <c r="J703" s="31"/>
      <c r="K703" s="31"/>
      <c r="L703" s="31"/>
      <c r="M703" s="31"/>
      <c r="N703" s="31"/>
      <c r="O703" s="31"/>
    </row>
    <row r="704" spans="1:15">
      <c r="A704" s="34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</row>
    <row r="705" spans="1:15">
      <c r="A705" s="35"/>
      <c r="B705" s="31"/>
      <c r="C705" s="31"/>
      <c r="D705" s="31"/>
      <c r="E705" s="31"/>
      <c r="F705" s="31"/>
      <c r="G705" s="31"/>
      <c r="H705" s="31"/>
      <c r="I705" s="31"/>
      <c r="J705" s="31"/>
      <c r="K705" s="31"/>
      <c r="L705" s="31"/>
      <c r="M705" s="31"/>
      <c r="N705" s="31"/>
      <c r="O705" s="31"/>
    </row>
    <row r="706" spans="1:15">
      <c r="A706" s="34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</row>
    <row r="707" spans="1:15">
      <c r="A707" s="35"/>
      <c r="B707" s="31"/>
      <c r="C707" s="31"/>
      <c r="D707" s="31"/>
      <c r="E707" s="31"/>
      <c r="F707" s="31"/>
      <c r="G707" s="31"/>
      <c r="H707" s="31"/>
      <c r="I707" s="31"/>
      <c r="J707" s="31"/>
      <c r="K707" s="31"/>
      <c r="L707" s="31"/>
      <c r="M707" s="31"/>
      <c r="N707" s="31"/>
      <c r="O707" s="31"/>
    </row>
    <row r="708" spans="1:15">
      <c r="A708" s="34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</row>
    <row r="709" spans="1:15">
      <c r="A709" s="35"/>
      <c r="B709" s="31"/>
      <c r="C709" s="31"/>
      <c r="D709" s="31"/>
      <c r="E709" s="31"/>
      <c r="F709" s="31"/>
      <c r="G709" s="31"/>
      <c r="H709" s="31"/>
      <c r="I709" s="31"/>
      <c r="J709" s="31"/>
      <c r="K709" s="31"/>
      <c r="L709" s="31"/>
      <c r="M709" s="31"/>
      <c r="N709" s="31"/>
      <c r="O709" s="31"/>
    </row>
    <row r="710" spans="1:15">
      <c r="A710" s="34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</row>
    <row r="711" spans="1:15">
      <c r="A711" s="35"/>
      <c r="B711" s="31"/>
      <c r="C711" s="31"/>
      <c r="D711" s="31"/>
      <c r="E711" s="31"/>
      <c r="F711" s="31"/>
      <c r="G711" s="31"/>
      <c r="H711" s="31"/>
      <c r="I711" s="31"/>
      <c r="J711" s="31"/>
      <c r="K711" s="31"/>
      <c r="L711" s="31"/>
      <c r="M711" s="31"/>
      <c r="N711" s="31"/>
      <c r="O711" s="31"/>
    </row>
    <row r="712" spans="1:15">
      <c r="A712" s="34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</row>
    <row r="713" spans="1:15">
      <c r="A713" s="35"/>
      <c r="B713" s="31"/>
      <c r="C713" s="31"/>
      <c r="D713" s="31"/>
      <c r="E713" s="31"/>
      <c r="F713" s="31"/>
      <c r="G713" s="31"/>
      <c r="H713" s="31"/>
      <c r="I713" s="31"/>
      <c r="J713" s="31"/>
      <c r="K713" s="31"/>
      <c r="L713" s="31"/>
      <c r="M713" s="31"/>
      <c r="N713" s="31"/>
      <c r="O713" s="31"/>
    </row>
    <row r="714" spans="1:15">
      <c r="A714" s="34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</row>
    <row r="715" spans="1:15">
      <c r="A715" s="35"/>
      <c r="B715" s="31"/>
      <c r="C715" s="31"/>
      <c r="D715" s="31"/>
      <c r="E715" s="31"/>
      <c r="F715" s="31"/>
      <c r="G715" s="31"/>
      <c r="H715" s="31"/>
      <c r="I715" s="31"/>
      <c r="J715" s="31"/>
      <c r="K715" s="31"/>
      <c r="L715" s="31"/>
      <c r="M715" s="31"/>
      <c r="N715" s="31"/>
      <c r="O715" s="31"/>
    </row>
    <row r="716" spans="1:15">
      <c r="A716" s="34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</row>
    <row r="717" spans="1:15">
      <c r="A717" s="35"/>
      <c r="B717" s="31"/>
      <c r="C717" s="31"/>
      <c r="D717" s="31"/>
      <c r="E717" s="31"/>
      <c r="F717" s="31"/>
      <c r="G717" s="31"/>
      <c r="H717" s="31"/>
      <c r="I717" s="31"/>
      <c r="J717" s="31"/>
      <c r="K717" s="31"/>
      <c r="L717" s="31"/>
      <c r="M717" s="31"/>
      <c r="N717" s="31"/>
      <c r="O717" s="31"/>
    </row>
    <row r="718" spans="1:15">
      <c r="A718" s="34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</row>
    <row r="719" spans="1:15">
      <c r="A719" s="35"/>
      <c r="B719" s="31"/>
      <c r="C719" s="31"/>
      <c r="D719" s="31"/>
      <c r="E719" s="31"/>
      <c r="F719" s="31"/>
      <c r="G719" s="31"/>
      <c r="H719" s="31"/>
      <c r="I719" s="31"/>
      <c r="J719" s="31"/>
      <c r="K719" s="31"/>
      <c r="L719" s="31"/>
      <c r="M719" s="31"/>
      <c r="N719" s="31"/>
      <c r="O719" s="31"/>
    </row>
    <row r="720" spans="1:15">
      <c r="A720" s="34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</row>
    <row r="721" spans="1:15">
      <c r="A721" s="35"/>
      <c r="B721" s="31"/>
      <c r="C721" s="31"/>
      <c r="D721" s="31"/>
      <c r="E721" s="31"/>
      <c r="F721" s="31"/>
      <c r="G721" s="31"/>
      <c r="H721" s="31"/>
      <c r="I721" s="31"/>
      <c r="J721" s="31"/>
      <c r="K721" s="31"/>
      <c r="L721" s="31"/>
      <c r="M721" s="31"/>
      <c r="N721" s="31"/>
      <c r="O721" s="31"/>
    </row>
    <row r="722" spans="1:15">
      <c r="A722" s="34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</row>
    <row r="723" spans="1:15">
      <c r="A723" s="35"/>
      <c r="B723" s="31"/>
      <c r="C723" s="31"/>
      <c r="D723" s="31"/>
      <c r="E723" s="31"/>
      <c r="F723" s="31"/>
      <c r="G723" s="31"/>
      <c r="H723" s="31"/>
      <c r="I723" s="31"/>
      <c r="J723" s="31"/>
      <c r="K723" s="31"/>
      <c r="L723" s="31"/>
      <c r="M723" s="31"/>
      <c r="N723" s="31"/>
      <c r="O723" s="31"/>
    </row>
    <row r="724" spans="1:15">
      <c r="A724" s="34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</row>
    <row r="725" spans="1:15">
      <c r="A725" s="35"/>
      <c r="B725" s="31"/>
      <c r="C725" s="31"/>
      <c r="D725" s="31"/>
      <c r="E725" s="31"/>
      <c r="F725" s="31"/>
      <c r="G725" s="31"/>
      <c r="H725" s="31"/>
      <c r="I725" s="31"/>
      <c r="J725" s="31"/>
      <c r="K725" s="31"/>
      <c r="L725" s="31"/>
      <c r="M725" s="31"/>
      <c r="N725" s="31"/>
      <c r="O725" s="31"/>
    </row>
    <row r="726" spans="1:15">
      <c r="A726" s="34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</row>
    <row r="727" spans="1:15">
      <c r="A727" s="35"/>
      <c r="B727" s="31"/>
      <c r="C727" s="31"/>
      <c r="D727" s="31"/>
      <c r="E727" s="31"/>
      <c r="F727" s="31"/>
      <c r="G727" s="31"/>
      <c r="H727" s="31"/>
      <c r="I727" s="31"/>
      <c r="J727" s="31"/>
      <c r="K727" s="31"/>
      <c r="L727" s="31"/>
      <c r="M727" s="31"/>
      <c r="N727" s="31"/>
      <c r="O727" s="31"/>
    </row>
    <row r="728" spans="1:15">
      <c r="A728" s="34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</row>
    <row r="729" spans="1:15">
      <c r="A729" s="35"/>
      <c r="B729" s="31"/>
      <c r="C729" s="31"/>
      <c r="D729" s="31"/>
      <c r="E729" s="31"/>
      <c r="F729" s="31"/>
      <c r="G729" s="31"/>
      <c r="H729" s="31"/>
      <c r="I729" s="31"/>
      <c r="J729" s="31"/>
      <c r="K729" s="31"/>
      <c r="L729" s="31"/>
      <c r="M729" s="31"/>
      <c r="N729" s="31"/>
      <c r="O729" s="31"/>
    </row>
    <row r="730" spans="1:15">
      <c r="A730" s="34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</row>
    <row r="731" spans="1:15">
      <c r="A731" s="35"/>
      <c r="B731" s="31"/>
      <c r="C731" s="31"/>
      <c r="D731" s="31"/>
      <c r="E731" s="31"/>
      <c r="F731" s="31"/>
      <c r="G731" s="31"/>
      <c r="H731" s="31"/>
      <c r="I731" s="31"/>
      <c r="J731" s="31"/>
      <c r="K731" s="31"/>
      <c r="L731" s="31"/>
      <c r="M731" s="31"/>
      <c r="N731" s="31"/>
      <c r="O731" s="31"/>
    </row>
    <row r="732" spans="1:15">
      <c r="A732" s="34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</row>
    <row r="733" spans="1:15">
      <c r="A733" s="35"/>
      <c r="B733" s="31"/>
      <c r="C733" s="31"/>
      <c r="D733" s="31"/>
      <c r="E733" s="31"/>
      <c r="F733" s="31"/>
      <c r="G733" s="31"/>
      <c r="H733" s="31"/>
      <c r="I733" s="31"/>
      <c r="J733" s="31"/>
      <c r="K733" s="31"/>
      <c r="L733" s="31"/>
      <c r="M733" s="31"/>
      <c r="N733" s="31"/>
      <c r="O733" s="31"/>
    </row>
    <row r="734" spans="1:15">
      <c r="A734" s="34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</row>
    <row r="735" spans="1:15">
      <c r="A735" s="35"/>
      <c r="B735" s="31"/>
      <c r="C735" s="31"/>
      <c r="D735" s="31"/>
      <c r="E735" s="31"/>
      <c r="F735" s="31"/>
      <c r="G735" s="31"/>
      <c r="H735" s="31"/>
      <c r="I735" s="31"/>
      <c r="J735" s="31"/>
      <c r="K735" s="31"/>
      <c r="L735" s="31"/>
      <c r="M735" s="31"/>
      <c r="N735" s="31"/>
      <c r="O735" s="31"/>
    </row>
    <row r="736" spans="1:15">
      <c r="A736" s="34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</row>
    <row r="737" spans="1:15">
      <c r="A737" s="35"/>
      <c r="B737" s="31"/>
      <c r="C737" s="31"/>
      <c r="D737" s="31"/>
      <c r="E737" s="31"/>
      <c r="F737" s="31"/>
      <c r="G737" s="31"/>
      <c r="H737" s="31"/>
      <c r="I737" s="31"/>
      <c r="J737" s="31"/>
      <c r="K737" s="31"/>
      <c r="L737" s="31"/>
      <c r="M737" s="31"/>
      <c r="N737" s="31"/>
      <c r="O737" s="31"/>
    </row>
    <row r="738" spans="1:15">
      <c r="A738" s="34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</row>
    <row r="739" spans="1:15">
      <c r="A739" s="35"/>
      <c r="B739" s="31"/>
      <c r="C739" s="31"/>
      <c r="D739" s="31"/>
      <c r="E739" s="31"/>
      <c r="F739" s="31"/>
      <c r="G739" s="31"/>
      <c r="H739" s="31"/>
      <c r="I739" s="31"/>
      <c r="J739" s="31"/>
      <c r="K739" s="31"/>
      <c r="L739" s="31"/>
      <c r="M739" s="31"/>
      <c r="N739" s="31"/>
      <c r="O739" s="31"/>
    </row>
    <row r="740" spans="1:15">
      <c r="A740" s="34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</row>
    <row r="741" spans="1:15">
      <c r="A741" s="35"/>
      <c r="B741" s="31"/>
      <c r="C741" s="31"/>
      <c r="D741" s="31"/>
      <c r="E741" s="31"/>
      <c r="F741" s="31"/>
      <c r="G741" s="31"/>
      <c r="H741" s="31"/>
      <c r="I741" s="31"/>
      <c r="J741" s="31"/>
      <c r="K741" s="31"/>
      <c r="L741" s="31"/>
      <c r="M741" s="31"/>
      <c r="N741" s="31"/>
      <c r="O741" s="31"/>
    </row>
    <row r="742" spans="1:15">
      <c r="A742" s="34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</row>
    <row r="743" spans="1:15">
      <c r="A743" s="35"/>
      <c r="B743" s="31"/>
      <c r="C743" s="31"/>
      <c r="D743" s="31"/>
      <c r="E743" s="31"/>
      <c r="F743" s="31"/>
      <c r="G743" s="31"/>
      <c r="H743" s="31"/>
      <c r="I743" s="31"/>
      <c r="J743" s="31"/>
      <c r="K743" s="31"/>
      <c r="L743" s="31"/>
      <c r="M743" s="31"/>
      <c r="N743" s="31"/>
      <c r="O743" s="31"/>
    </row>
    <row r="744" spans="1:15">
      <c r="A744" s="34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</row>
    <row r="745" spans="1:15">
      <c r="A745" s="35"/>
      <c r="B745" s="31"/>
      <c r="C745" s="31"/>
      <c r="D745" s="31"/>
      <c r="E745" s="31"/>
      <c r="F745" s="31"/>
      <c r="G745" s="31"/>
      <c r="H745" s="31"/>
      <c r="I745" s="31"/>
      <c r="J745" s="31"/>
      <c r="K745" s="31"/>
      <c r="L745" s="31"/>
      <c r="M745" s="31"/>
      <c r="N745" s="31"/>
      <c r="O745" s="31"/>
    </row>
    <row r="746" spans="1:15">
      <c r="A746" s="34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</row>
    <row r="747" spans="1:15">
      <c r="A747" s="35"/>
      <c r="B747" s="31"/>
      <c r="C747" s="31"/>
      <c r="D747" s="31"/>
      <c r="E747" s="31"/>
      <c r="F747" s="31"/>
      <c r="G747" s="31"/>
      <c r="H747" s="31"/>
      <c r="I747" s="31"/>
      <c r="J747" s="31"/>
      <c r="K747" s="31"/>
      <c r="L747" s="31"/>
      <c r="M747" s="31"/>
      <c r="N747" s="31"/>
      <c r="O747" s="31"/>
    </row>
    <row r="748" spans="1:15">
      <c r="A748" s="34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</row>
    <row r="749" spans="1:15">
      <c r="A749" s="35"/>
      <c r="B749" s="31"/>
      <c r="C749" s="31"/>
      <c r="D749" s="31"/>
      <c r="E749" s="31"/>
      <c r="F749" s="31"/>
      <c r="G749" s="31"/>
      <c r="H749" s="31"/>
      <c r="I749" s="31"/>
      <c r="J749" s="31"/>
      <c r="K749" s="31"/>
      <c r="L749" s="31"/>
      <c r="M749" s="31"/>
      <c r="N749" s="31"/>
      <c r="O749" s="31"/>
    </row>
    <row r="750" spans="1:15">
      <c r="A750" s="34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</row>
    <row r="751" spans="1:15">
      <c r="A751" s="35"/>
      <c r="B751" s="31"/>
      <c r="C751" s="31"/>
      <c r="D751" s="31"/>
      <c r="E751" s="31"/>
      <c r="F751" s="31"/>
      <c r="G751" s="31"/>
      <c r="H751" s="31"/>
      <c r="I751" s="31"/>
      <c r="J751" s="31"/>
      <c r="K751" s="31"/>
      <c r="L751" s="31"/>
      <c r="M751" s="31"/>
      <c r="N751" s="31"/>
      <c r="O751" s="31"/>
    </row>
    <row r="752" spans="1:15">
      <c r="A752" s="34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</row>
    <row r="753" spans="1:15">
      <c r="A753" s="35"/>
      <c r="B753" s="31"/>
      <c r="C753" s="31"/>
      <c r="D753" s="31"/>
      <c r="E753" s="31"/>
      <c r="F753" s="31"/>
      <c r="G753" s="31"/>
      <c r="H753" s="31"/>
      <c r="I753" s="31"/>
      <c r="J753" s="31"/>
      <c r="K753" s="31"/>
      <c r="L753" s="31"/>
      <c r="M753" s="31"/>
      <c r="N753" s="31"/>
      <c r="O753" s="31"/>
    </row>
    <row r="754" spans="1:15">
      <c r="A754" s="34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</row>
    <row r="755" spans="1:15">
      <c r="A755" s="35"/>
      <c r="B755" s="31"/>
      <c r="C755" s="31"/>
      <c r="D755" s="31"/>
      <c r="E755" s="31"/>
      <c r="F755" s="31"/>
      <c r="G755" s="31"/>
      <c r="H755" s="31"/>
      <c r="I755" s="31"/>
      <c r="J755" s="31"/>
      <c r="K755" s="31"/>
      <c r="L755" s="31"/>
      <c r="M755" s="31"/>
      <c r="N755" s="31"/>
      <c r="O755" s="31"/>
    </row>
    <row r="756" spans="1:15">
      <c r="A756" s="34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</row>
    <row r="757" spans="1:15">
      <c r="A757" s="35"/>
      <c r="B757" s="31"/>
      <c r="C757" s="31"/>
      <c r="D757" s="31"/>
      <c r="E757" s="31"/>
      <c r="F757" s="31"/>
      <c r="G757" s="31"/>
      <c r="H757" s="31"/>
      <c r="I757" s="31"/>
      <c r="J757" s="31"/>
      <c r="K757" s="31"/>
      <c r="L757" s="31"/>
      <c r="M757" s="31"/>
      <c r="N757" s="31"/>
      <c r="O757" s="31"/>
    </row>
    <row r="758" spans="1:15">
      <c r="A758" s="34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</row>
    <row r="759" spans="1:15">
      <c r="A759" s="35"/>
      <c r="B759" s="31"/>
      <c r="C759" s="31"/>
      <c r="D759" s="31"/>
      <c r="E759" s="31"/>
      <c r="F759" s="31"/>
      <c r="G759" s="31"/>
      <c r="H759" s="31"/>
      <c r="I759" s="31"/>
      <c r="J759" s="31"/>
      <c r="K759" s="31"/>
      <c r="L759" s="31"/>
      <c r="M759" s="31"/>
      <c r="N759" s="31"/>
      <c r="O759" s="31"/>
    </row>
    <row r="760" spans="1:15">
      <c r="A760" s="34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</row>
    <row r="761" spans="1:15">
      <c r="A761" s="35"/>
      <c r="B761" s="31"/>
      <c r="C761" s="31"/>
      <c r="D761" s="31"/>
      <c r="E761" s="31"/>
      <c r="F761" s="31"/>
      <c r="G761" s="31"/>
      <c r="H761" s="31"/>
      <c r="I761" s="31"/>
      <c r="J761" s="31"/>
      <c r="K761" s="31"/>
      <c r="L761" s="31"/>
      <c r="M761" s="31"/>
      <c r="N761" s="31"/>
      <c r="O761" s="31"/>
    </row>
    <row r="762" spans="1:15">
      <c r="A762" s="34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</row>
    <row r="763" spans="1:15">
      <c r="A763" s="35"/>
      <c r="B763" s="31"/>
      <c r="C763" s="31"/>
      <c r="D763" s="31"/>
      <c r="E763" s="31"/>
      <c r="F763" s="31"/>
      <c r="G763" s="31"/>
      <c r="H763" s="31"/>
      <c r="I763" s="31"/>
      <c r="J763" s="31"/>
      <c r="K763" s="31"/>
      <c r="L763" s="31"/>
      <c r="M763" s="31"/>
      <c r="N763" s="31"/>
      <c r="O763" s="31"/>
    </row>
    <row r="764" spans="1:15">
      <c r="A764" s="34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</row>
    <row r="765" spans="1:15">
      <c r="A765" s="35"/>
      <c r="B765" s="31"/>
      <c r="C765" s="31"/>
      <c r="D765" s="31"/>
      <c r="E765" s="31"/>
      <c r="F765" s="31"/>
      <c r="G765" s="31"/>
      <c r="H765" s="31"/>
      <c r="I765" s="31"/>
      <c r="J765" s="31"/>
      <c r="K765" s="31"/>
      <c r="L765" s="31"/>
      <c r="M765" s="31"/>
      <c r="N765" s="31"/>
      <c r="O765" s="31"/>
    </row>
    <row r="766" spans="1:15">
      <c r="A766" s="34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</row>
    <row r="767" spans="1:15">
      <c r="A767" s="35"/>
      <c r="B767" s="31"/>
      <c r="C767" s="31"/>
      <c r="D767" s="31"/>
      <c r="E767" s="31"/>
      <c r="F767" s="31"/>
      <c r="G767" s="31"/>
      <c r="H767" s="31"/>
      <c r="I767" s="31"/>
      <c r="J767" s="31"/>
      <c r="K767" s="31"/>
      <c r="L767" s="31"/>
      <c r="M767" s="31"/>
      <c r="N767" s="31"/>
      <c r="O767" s="31"/>
    </row>
    <row r="768" spans="1:15">
      <c r="A768" s="34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</row>
    <row r="769" spans="1:15">
      <c r="A769" s="35"/>
      <c r="B769" s="31"/>
      <c r="C769" s="31"/>
      <c r="D769" s="31"/>
      <c r="E769" s="31"/>
      <c r="F769" s="31"/>
      <c r="G769" s="31"/>
      <c r="H769" s="31"/>
      <c r="I769" s="31"/>
      <c r="J769" s="31"/>
      <c r="K769" s="31"/>
      <c r="L769" s="31"/>
      <c r="M769" s="31"/>
      <c r="N769" s="31"/>
      <c r="O769" s="31"/>
    </row>
    <row r="770" spans="1:15">
      <c r="A770" s="34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</row>
    <row r="771" spans="1:15">
      <c r="A771" s="35"/>
      <c r="B771" s="31"/>
      <c r="C771" s="31"/>
      <c r="D771" s="31"/>
      <c r="E771" s="31"/>
      <c r="F771" s="31"/>
      <c r="G771" s="31"/>
      <c r="H771" s="31"/>
      <c r="I771" s="31"/>
      <c r="J771" s="31"/>
      <c r="K771" s="31"/>
      <c r="L771" s="31"/>
      <c r="M771" s="31"/>
      <c r="N771" s="31"/>
      <c r="O771" s="31"/>
    </row>
    <row r="772" spans="1:15">
      <c r="A772" s="34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</row>
    <row r="773" spans="1:15">
      <c r="A773" s="35"/>
      <c r="B773" s="31"/>
      <c r="C773" s="31"/>
      <c r="D773" s="31"/>
      <c r="E773" s="31"/>
      <c r="F773" s="31"/>
      <c r="G773" s="31"/>
      <c r="H773" s="31"/>
      <c r="I773" s="31"/>
      <c r="J773" s="31"/>
      <c r="K773" s="31"/>
      <c r="L773" s="31"/>
      <c r="M773" s="31"/>
      <c r="N773" s="31"/>
      <c r="O773" s="31"/>
    </row>
    <row r="774" spans="1:15">
      <c r="A774" s="34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</row>
    <row r="775" spans="1:15">
      <c r="A775" s="35"/>
      <c r="B775" s="31"/>
      <c r="C775" s="31"/>
      <c r="D775" s="31"/>
      <c r="E775" s="31"/>
      <c r="F775" s="31"/>
      <c r="G775" s="31"/>
      <c r="H775" s="31"/>
      <c r="I775" s="31"/>
      <c r="J775" s="31"/>
      <c r="K775" s="31"/>
      <c r="L775" s="31"/>
      <c r="M775" s="31"/>
      <c r="N775" s="31"/>
      <c r="O775" s="31"/>
    </row>
    <row r="776" spans="1:15">
      <c r="A776" s="34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</row>
    <row r="777" spans="1:15">
      <c r="A777" s="35"/>
      <c r="B777" s="31"/>
      <c r="C777" s="31"/>
      <c r="D777" s="31"/>
      <c r="E777" s="31"/>
      <c r="F777" s="31"/>
      <c r="G777" s="31"/>
      <c r="H777" s="31"/>
      <c r="I777" s="31"/>
      <c r="J777" s="31"/>
      <c r="K777" s="31"/>
      <c r="L777" s="31"/>
      <c r="M777" s="31"/>
      <c r="N777" s="31"/>
      <c r="O777" s="31"/>
    </row>
    <row r="778" spans="1:15">
      <c r="A778" s="34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</row>
    <row r="779" spans="1:15">
      <c r="A779" s="35"/>
      <c r="B779" s="31"/>
      <c r="C779" s="31"/>
      <c r="D779" s="31"/>
      <c r="E779" s="31"/>
      <c r="F779" s="31"/>
      <c r="G779" s="31"/>
      <c r="H779" s="31"/>
      <c r="I779" s="31"/>
      <c r="J779" s="31"/>
      <c r="K779" s="31"/>
      <c r="L779" s="31"/>
      <c r="M779" s="31"/>
      <c r="N779" s="31"/>
      <c r="O779" s="31"/>
    </row>
    <row r="780" spans="1:15">
      <c r="A780" s="34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</row>
    <row r="781" spans="1:15">
      <c r="A781" s="35"/>
      <c r="B781" s="31"/>
      <c r="C781" s="31"/>
      <c r="D781" s="31"/>
      <c r="E781" s="31"/>
      <c r="F781" s="31"/>
      <c r="G781" s="31"/>
      <c r="H781" s="31"/>
      <c r="I781" s="31"/>
      <c r="J781" s="31"/>
      <c r="K781" s="31"/>
      <c r="L781" s="31"/>
      <c r="M781" s="31"/>
      <c r="N781" s="31"/>
      <c r="O781" s="31"/>
    </row>
    <row r="782" spans="1:15">
      <c r="A782" s="34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</row>
    <row r="783" spans="1:15">
      <c r="A783" s="35"/>
      <c r="B783" s="31"/>
      <c r="C783" s="31"/>
      <c r="D783" s="31"/>
      <c r="E783" s="31"/>
      <c r="F783" s="31"/>
      <c r="G783" s="31"/>
      <c r="H783" s="31"/>
      <c r="I783" s="31"/>
      <c r="J783" s="31"/>
      <c r="K783" s="31"/>
      <c r="L783" s="31"/>
      <c r="M783" s="31"/>
      <c r="N783" s="31"/>
      <c r="O783" s="31"/>
    </row>
    <row r="784" spans="1:15">
      <c r="A784" s="34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</row>
    <row r="785" spans="1:15">
      <c r="A785" s="35"/>
      <c r="B785" s="31"/>
      <c r="C785" s="31"/>
      <c r="D785" s="31"/>
      <c r="E785" s="31"/>
      <c r="F785" s="31"/>
      <c r="G785" s="31"/>
      <c r="H785" s="31"/>
      <c r="I785" s="31"/>
      <c r="J785" s="31"/>
      <c r="K785" s="31"/>
      <c r="L785" s="31"/>
      <c r="M785" s="31"/>
      <c r="N785" s="31"/>
      <c r="O785" s="31"/>
    </row>
    <row r="786" spans="1:15">
      <c r="A786" s="34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</row>
    <row r="787" spans="1:15">
      <c r="A787" s="35"/>
      <c r="B787" s="31"/>
      <c r="C787" s="31"/>
      <c r="D787" s="31"/>
      <c r="E787" s="31"/>
      <c r="F787" s="31"/>
      <c r="G787" s="31"/>
      <c r="H787" s="31"/>
      <c r="I787" s="31"/>
      <c r="J787" s="31"/>
      <c r="K787" s="31"/>
      <c r="L787" s="31"/>
      <c r="M787" s="31"/>
      <c r="N787" s="31"/>
      <c r="O787" s="31"/>
    </row>
    <row r="788" spans="1:15">
      <c r="A788" s="34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</row>
    <row r="789" spans="1:15">
      <c r="A789" s="35"/>
      <c r="B789" s="31"/>
      <c r="C789" s="31"/>
      <c r="D789" s="31"/>
      <c r="E789" s="31"/>
      <c r="F789" s="31"/>
      <c r="G789" s="31"/>
      <c r="H789" s="31"/>
      <c r="I789" s="31"/>
      <c r="J789" s="31"/>
      <c r="K789" s="31"/>
      <c r="L789" s="31"/>
      <c r="M789" s="31"/>
      <c r="N789" s="31"/>
      <c r="O789" s="31"/>
    </row>
    <row r="790" spans="1:15">
      <c r="A790" s="34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</row>
    <row r="791" spans="1:15">
      <c r="A791" s="35"/>
      <c r="B791" s="31"/>
      <c r="C791" s="31"/>
      <c r="D791" s="31"/>
      <c r="E791" s="31"/>
      <c r="F791" s="31"/>
      <c r="G791" s="31"/>
      <c r="H791" s="31"/>
      <c r="I791" s="31"/>
      <c r="J791" s="31"/>
      <c r="K791" s="31"/>
      <c r="L791" s="31"/>
      <c r="M791" s="31"/>
      <c r="N791" s="31"/>
      <c r="O791" s="31"/>
    </row>
    <row r="792" spans="1:15">
      <c r="A792" s="34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</row>
    <row r="793" spans="1:15">
      <c r="A793" s="35"/>
      <c r="B793" s="31"/>
      <c r="C793" s="31"/>
      <c r="D793" s="31"/>
      <c r="E793" s="31"/>
      <c r="F793" s="31"/>
      <c r="G793" s="31"/>
      <c r="H793" s="31"/>
      <c r="I793" s="31"/>
      <c r="J793" s="31"/>
      <c r="K793" s="31"/>
      <c r="L793" s="31"/>
      <c r="M793" s="31"/>
      <c r="N793" s="31"/>
      <c r="O793" s="31"/>
    </row>
    <row r="794" spans="1:15">
      <c r="A794" s="34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</row>
    <row r="795" spans="1:15">
      <c r="A795" s="35"/>
      <c r="B795" s="31"/>
      <c r="C795" s="31"/>
      <c r="D795" s="31"/>
      <c r="E795" s="31"/>
      <c r="F795" s="31"/>
      <c r="G795" s="31"/>
      <c r="H795" s="31"/>
      <c r="I795" s="31"/>
      <c r="J795" s="31"/>
      <c r="K795" s="31"/>
      <c r="L795" s="31"/>
      <c r="M795" s="31"/>
      <c r="N795" s="31"/>
      <c r="O795" s="31"/>
    </row>
    <row r="796" spans="1:15">
      <c r="A796" s="34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</row>
    <row r="797" spans="1:15">
      <c r="A797" s="35"/>
      <c r="B797" s="31"/>
      <c r="C797" s="31"/>
      <c r="D797" s="31"/>
      <c r="E797" s="31"/>
      <c r="F797" s="31"/>
      <c r="G797" s="31"/>
      <c r="H797" s="31"/>
      <c r="I797" s="31"/>
      <c r="J797" s="31"/>
      <c r="K797" s="31"/>
      <c r="L797" s="31"/>
      <c r="M797" s="31"/>
      <c r="N797" s="31"/>
      <c r="O797" s="31"/>
    </row>
    <row r="798" spans="1:15">
      <c r="A798" s="34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</row>
    <row r="799" spans="1:15">
      <c r="A799" s="35"/>
      <c r="B799" s="31"/>
      <c r="C799" s="31"/>
      <c r="D799" s="31"/>
      <c r="E799" s="31"/>
      <c r="F799" s="31"/>
      <c r="G799" s="31"/>
      <c r="H799" s="31"/>
      <c r="I799" s="31"/>
      <c r="J799" s="31"/>
      <c r="K799" s="31"/>
      <c r="L799" s="31"/>
      <c r="M799" s="31"/>
      <c r="N799" s="31"/>
      <c r="O799" s="31"/>
    </row>
    <row r="800" spans="1:15">
      <c r="A800" s="34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</row>
    <row r="801" spans="1:15">
      <c r="A801" s="35"/>
      <c r="B801" s="31"/>
      <c r="C801" s="31"/>
      <c r="D801" s="31"/>
      <c r="E801" s="31"/>
      <c r="F801" s="31"/>
      <c r="G801" s="31"/>
      <c r="H801" s="31"/>
      <c r="I801" s="31"/>
      <c r="J801" s="31"/>
      <c r="K801" s="31"/>
      <c r="L801" s="31"/>
      <c r="M801" s="31"/>
      <c r="N801" s="31"/>
      <c r="O801" s="31"/>
    </row>
    <row r="802" spans="1:15">
      <c r="A802" s="34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</row>
    <row r="803" spans="1:15">
      <c r="A803" s="35"/>
      <c r="B803" s="31"/>
      <c r="C803" s="31"/>
      <c r="D803" s="31"/>
      <c r="E803" s="31"/>
      <c r="F803" s="31"/>
      <c r="G803" s="31"/>
      <c r="H803" s="31"/>
      <c r="I803" s="31"/>
      <c r="J803" s="31"/>
      <c r="K803" s="31"/>
      <c r="L803" s="31"/>
      <c r="M803" s="31"/>
      <c r="N803" s="31"/>
      <c r="O803" s="31"/>
    </row>
    <row r="804" spans="1:15">
      <c r="A804" s="34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</row>
    <row r="805" spans="1:15">
      <c r="A805" s="35"/>
      <c r="B805" s="31"/>
      <c r="C805" s="31"/>
      <c r="D805" s="31"/>
      <c r="E805" s="31"/>
      <c r="F805" s="31"/>
      <c r="G805" s="31"/>
      <c r="H805" s="31"/>
      <c r="I805" s="31"/>
      <c r="J805" s="31"/>
      <c r="K805" s="31"/>
      <c r="L805" s="31"/>
      <c r="M805" s="31"/>
      <c r="N805" s="31"/>
      <c r="O805" s="31"/>
    </row>
    <row r="806" spans="1:15">
      <c r="A806" s="34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</row>
    <row r="807" spans="1:15">
      <c r="A807" s="35"/>
      <c r="B807" s="31"/>
      <c r="C807" s="31"/>
      <c r="D807" s="31"/>
      <c r="E807" s="31"/>
      <c r="F807" s="31"/>
      <c r="G807" s="31"/>
      <c r="H807" s="31"/>
      <c r="I807" s="31"/>
      <c r="J807" s="31"/>
      <c r="K807" s="31"/>
      <c r="L807" s="31"/>
      <c r="M807" s="31"/>
      <c r="N807" s="31"/>
      <c r="O807" s="31"/>
    </row>
    <row r="808" spans="1:15">
      <c r="A808" s="34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</row>
    <row r="809" spans="1:15">
      <c r="A809" s="35"/>
      <c r="B809" s="31"/>
      <c r="C809" s="31"/>
      <c r="D809" s="31"/>
      <c r="E809" s="31"/>
      <c r="F809" s="31"/>
      <c r="G809" s="31"/>
      <c r="H809" s="31"/>
      <c r="I809" s="31"/>
      <c r="J809" s="31"/>
      <c r="K809" s="31"/>
      <c r="L809" s="31"/>
      <c r="M809" s="31"/>
      <c r="N809" s="31"/>
      <c r="O809" s="31"/>
    </row>
    <row r="810" spans="1:15">
      <c r="A810" s="34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</row>
    <row r="811" spans="1:15">
      <c r="A811" s="35"/>
      <c r="B811" s="31"/>
      <c r="C811" s="31"/>
      <c r="D811" s="31"/>
      <c r="E811" s="31"/>
      <c r="F811" s="31"/>
      <c r="G811" s="31"/>
      <c r="H811" s="31"/>
      <c r="I811" s="31"/>
      <c r="J811" s="31"/>
      <c r="K811" s="31"/>
      <c r="L811" s="31"/>
      <c r="M811" s="31"/>
      <c r="N811" s="31"/>
      <c r="O811" s="31"/>
    </row>
    <row r="812" spans="1:15">
      <c r="A812" s="34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</row>
    <row r="813" spans="1:15">
      <c r="A813" s="35"/>
      <c r="B813" s="31"/>
      <c r="C813" s="31"/>
      <c r="D813" s="31"/>
      <c r="E813" s="31"/>
      <c r="F813" s="31"/>
      <c r="G813" s="31"/>
      <c r="H813" s="31"/>
      <c r="I813" s="31"/>
      <c r="J813" s="31"/>
      <c r="K813" s="31"/>
      <c r="L813" s="31"/>
      <c r="M813" s="31"/>
      <c r="N813" s="31"/>
      <c r="O813" s="31"/>
    </row>
    <row r="814" spans="1:15">
      <c r="A814" s="34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</row>
    <row r="815" spans="1:15">
      <c r="A815" s="35"/>
      <c r="B815" s="31"/>
      <c r="C815" s="31"/>
      <c r="D815" s="31"/>
      <c r="E815" s="31"/>
      <c r="F815" s="31"/>
      <c r="G815" s="31"/>
      <c r="H815" s="31"/>
      <c r="I815" s="31"/>
      <c r="J815" s="31"/>
      <c r="K815" s="31"/>
      <c r="L815" s="31"/>
      <c r="M815" s="31"/>
      <c r="N815" s="31"/>
      <c r="O815" s="31"/>
    </row>
    <row r="816" spans="1:15">
      <c r="A816" s="34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</row>
    <row r="817" spans="1:15">
      <c r="A817" s="35"/>
      <c r="B817" s="31"/>
      <c r="C817" s="31"/>
      <c r="D817" s="31"/>
      <c r="E817" s="31"/>
      <c r="F817" s="31"/>
      <c r="G817" s="31"/>
      <c r="H817" s="31"/>
      <c r="I817" s="31"/>
      <c r="J817" s="31"/>
      <c r="K817" s="31"/>
      <c r="L817" s="31"/>
      <c r="M817" s="31"/>
      <c r="N817" s="31"/>
      <c r="O817" s="31"/>
    </row>
    <row r="818" spans="1:15">
      <c r="A818" s="34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</row>
    <row r="819" spans="1:15">
      <c r="A819" s="35"/>
      <c r="B819" s="31"/>
      <c r="C819" s="31"/>
      <c r="D819" s="31"/>
      <c r="E819" s="31"/>
      <c r="F819" s="31"/>
      <c r="G819" s="31"/>
      <c r="H819" s="31"/>
      <c r="I819" s="31"/>
      <c r="J819" s="31"/>
      <c r="K819" s="31"/>
      <c r="L819" s="31"/>
      <c r="M819" s="31"/>
      <c r="N819" s="31"/>
      <c r="O819" s="31"/>
    </row>
    <row r="820" spans="1:15">
      <c r="A820" s="34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</row>
    <row r="821" spans="1:15">
      <c r="A821" s="35"/>
      <c r="B821" s="31"/>
      <c r="C821" s="31"/>
      <c r="D821" s="31"/>
      <c r="E821" s="31"/>
      <c r="F821" s="31"/>
      <c r="G821" s="31"/>
      <c r="H821" s="31"/>
      <c r="I821" s="31"/>
      <c r="J821" s="31"/>
      <c r="K821" s="31"/>
      <c r="L821" s="31"/>
      <c r="M821" s="31"/>
      <c r="N821" s="31"/>
      <c r="O821" s="31"/>
    </row>
    <row r="822" spans="1:15">
      <c r="A822" s="34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</row>
    <row r="823" spans="1:15">
      <c r="A823" s="35"/>
      <c r="B823" s="31"/>
      <c r="C823" s="31"/>
      <c r="D823" s="31"/>
      <c r="E823" s="31"/>
      <c r="F823" s="31"/>
      <c r="G823" s="31"/>
      <c r="H823" s="31"/>
      <c r="I823" s="31"/>
      <c r="J823" s="31"/>
      <c r="K823" s="31"/>
      <c r="L823" s="31"/>
      <c r="M823" s="31"/>
      <c r="N823" s="31"/>
      <c r="O823" s="31"/>
    </row>
    <row r="824" spans="1:15">
      <c r="A824" s="34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</row>
    <row r="825" spans="1:15">
      <c r="A825" s="35"/>
      <c r="B825" s="31"/>
      <c r="C825" s="31"/>
      <c r="D825" s="31"/>
      <c r="E825" s="31"/>
      <c r="F825" s="31"/>
      <c r="G825" s="31"/>
      <c r="H825" s="31"/>
      <c r="I825" s="31"/>
      <c r="J825" s="31"/>
      <c r="K825" s="31"/>
      <c r="L825" s="31"/>
      <c r="M825" s="31"/>
      <c r="N825" s="31"/>
      <c r="O825" s="31"/>
    </row>
    <row r="826" spans="1:15">
      <c r="A826" s="34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</row>
    <row r="827" spans="1:15">
      <c r="A827" s="35"/>
      <c r="B827" s="31"/>
      <c r="C827" s="31"/>
      <c r="D827" s="31"/>
      <c r="E827" s="31"/>
      <c r="F827" s="31"/>
      <c r="G827" s="31"/>
      <c r="H827" s="31"/>
      <c r="I827" s="31"/>
      <c r="J827" s="31"/>
      <c r="K827" s="31"/>
      <c r="L827" s="31"/>
      <c r="M827" s="31"/>
      <c r="N827" s="31"/>
      <c r="O827" s="31"/>
    </row>
    <row r="828" spans="1:15">
      <c r="A828" s="34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</row>
    <row r="829" spans="1:15">
      <c r="A829" s="35"/>
      <c r="B829" s="31"/>
      <c r="C829" s="31"/>
      <c r="D829" s="31"/>
      <c r="E829" s="31"/>
      <c r="F829" s="31"/>
      <c r="G829" s="31"/>
      <c r="H829" s="31"/>
      <c r="I829" s="31"/>
      <c r="J829" s="31"/>
      <c r="K829" s="31"/>
      <c r="L829" s="31"/>
      <c r="M829" s="31"/>
      <c r="N829" s="31"/>
      <c r="O829" s="31"/>
    </row>
    <row r="830" spans="1:15">
      <c r="A830" s="34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</row>
    <row r="831" spans="1:15">
      <c r="A831" s="35"/>
      <c r="B831" s="31"/>
      <c r="C831" s="31"/>
      <c r="D831" s="31"/>
      <c r="E831" s="31"/>
      <c r="F831" s="31"/>
      <c r="G831" s="31"/>
      <c r="H831" s="31"/>
      <c r="I831" s="31"/>
      <c r="J831" s="31"/>
      <c r="K831" s="31"/>
      <c r="L831" s="31"/>
      <c r="M831" s="31"/>
      <c r="N831" s="31"/>
      <c r="O831" s="31"/>
    </row>
    <row r="832" spans="1:15">
      <c r="A832" s="34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</row>
    <row r="833" spans="1:15">
      <c r="A833" s="35"/>
      <c r="B833" s="31"/>
      <c r="C833" s="31"/>
      <c r="D833" s="31"/>
      <c r="E833" s="31"/>
      <c r="F833" s="31"/>
      <c r="G833" s="31"/>
      <c r="H833" s="31"/>
      <c r="I833" s="31"/>
      <c r="J833" s="31"/>
      <c r="K833" s="31"/>
      <c r="L833" s="31"/>
      <c r="M833" s="31"/>
      <c r="N833" s="31"/>
      <c r="O833" s="31"/>
    </row>
    <row r="834" spans="1:15">
      <c r="A834" s="34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</row>
    <row r="835" spans="1:15">
      <c r="A835" s="35"/>
      <c r="B835" s="31"/>
      <c r="C835" s="31"/>
      <c r="D835" s="31"/>
      <c r="E835" s="31"/>
      <c r="F835" s="31"/>
      <c r="G835" s="31"/>
      <c r="H835" s="31"/>
      <c r="I835" s="31"/>
      <c r="J835" s="31"/>
      <c r="K835" s="31"/>
      <c r="L835" s="31"/>
      <c r="M835" s="31"/>
      <c r="N835" s="31"/>
      <c r="O835" s="31"/>
    </row>
    <row r="836" spans="1:15">
      <c r="A836" s="34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</row>
    <row r="837" spans="1:15">
      <c r="A837" s="35"/>
      <c r="B837" s="31"/>
      <c r="C837" s="31"/>
      <c r="D837" s="31"/>
      <c r="E837" s="31"/>
      <c r="F837" s="31"/>
      <c r="G837" s="31"/>
      <c r="H837" s="31"/>
      <c r="I837" s="31"/>
      <c r="J837" s="31"/>
      <c r="K837" s="31"/>
      <c r="L837" s="31"/>
      <c r="M837" s="31"/>
      <c r="N837" s="31"/>
      <c r="O837" s="31"/>
    </row>
    <row r="838" spans="1:15">
      <c r="A838" s="34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</row>
    <row r="839" spans="1:15">
      <c r="A839" s="35"/>
      <c r="B839" s="31"/>
      <c r="C839" s="31"/>
      <c r="D839" s="31"/>
      <c r="E839" s="31"/>
      <c r="F839" s="31"/>
      <c r="G839" s="31"/>
      <c r="H839" s="31"/>
      <c r="I839" s="31"/>
      <c r="J839" s="31"/>
      <c r="K839" s="31"/>
      <c r="L839" s="31"/>
      <c r="M839" s="31"/>
      <c r="N839" s="31"/>
      <c r="O839" s="31"/>
    </row>
    <row r="840" spans="1:15">
      <c r="A840" s="34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</row>
    <row r="841" spans="1:15">
      <c r="A841" s="35"/>
      <c r="B841" s="31"/>
      <c r="C841" s="31"/>
      <c r="D841" s="31"/>
      <c r="E841" s="31"/>
      <c r="F841" s="31"/>
      <c r="G841" s="31"/>
      <c r="H841" s="31"/>
      <c r="I841" s="31"/>
      <c r="J841" s="31"/>
      <c r="K841" s="31"/>
      <c r="L841" s="31"/>
      <c r="M841" s="31"/>
      <c r="N841" s="31"/>
      <c r="O841" s="31"/>
    </row>
    <row r="842" spans="1:15">
      <c r="A842" s="34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</row>
    <row r="843" spans="1:15">
      <c r="A843" s="35"/>
      <c r="B843" s="31"/>
      <c r="C843" s="31"/>
      <c r="D843" s="31"/>
      <c r="E843" s="31"/>
      <c r="F843" s="31"/>
      <c r="G843" s="31"/>
      <c r="H843" s="31"/>
      <c r="I843" s="31"/>
      <c r="J843" s="31"/>
      <c r="K843" s="31"/>
      <c r="L843" s="31"/>
      <c r="M843" s="31"/>
      <c r="N843" s="31"/>
      <c r="O843" s="31"/>
    </row>
    <row r="844" spans="1:15">
      <c r="A844" s="34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</row>
    <row r="845" spans="1:15">
      <c r="A845" s="35"/>
      <c r="B845" s="31"/>
      <c r="C845" s="31"/>
      <c r="D845" s="31"/>
      <c r="E845" s="31"/>
      <c r="F845" s="31"/>
      <c r="G845" s="31"/>
      <c r="H845" s="31"/>
      <c r="I845" s="31"/>
      <c r="J845" s="31"/>
      <c r="K845" s="31"/>
      <c r="L845" s="31"/>
      <c r="M845" s="31"/>
      <c r="N845" s="31"/>
      <c r="O845" s="31"/>
    </row>
    <row r="846" spans="1:15">
      <c r="A846" s="34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</row>
    <row r="847" spans="1:15">
      <c r="A847" s="35"/>
      <c r="B847" s="31"/>
      <c r="C847" s="31"/>
      <c r="D847" s="31"/>
      <c r="E847" s="31"/>
      <c r="F847" s="31"/>
      <c r="G847" s="31"/>
      <c r="H847" s="31"/>
      <c r="I847" s="31"/>
      <c r="J847" s="31"/>
      <c r="K847" s="31"/>
      <c r="L847" s="31"/>
      <c r="M847" s="31"/>
      <c r="N847" s="31"/>
      <c r="O847" s="31"/>
    </row>
    <row r="848" spans="1:15">
      <c r="A848" s="34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</row>
    <row r="849" spans="1:15">
      <c r="A849" s="35"/>
      <c r="B849" s="31"/>
      <c r="C849" s="31"/>
      <c r="D849" s="31"/>
      <c r="E849" s="31"/>
      <c r="F849" s="31"/>
      <c r="G849" s="31"/>
      <c r="H849" s="31"/>
      <c r="I849" s="31"/>
      <c r="J849" s="31"/>
      <c r="K849" s="31"/>
      <c r="L849" s="31"/>
      <c r="M849" s="31"/>
      <c r="N849" s="31"/>
      <c r="O849" s="31"/>
    </row>
    <row r="850" spans="1:15">
      <c r="A850" s="34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</row>
    <row r="851" spans="1:15">
      <c r="A851" s="35"/>
      <c r="B851" s="31"/>
      <c r="C851" s="31"/>
      <c r="D851" s="31"/>
      <c r="E851" s="31"/>
      <c r="F851" s="31"/>
      <c r="G851" s="31"/>
      <c r="H851" s="31"/>
      <c r="I851" s="31"/>
      <c r="J851" s="31"/>
      <c r="K851" s="31"/>
      <c r="L851" s="31"/>
      <c r="M851" s="31"/>
      <c r="N851" s="31"/>
      <c r="O851" s="31"/>
    </row>
    <row r="852" spans="1:15">
      <c r="A852" s="34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</row>
    <row r="853" spans="1:15">
      <c r="A853" s="35"/>
      <c r="B853" s="31"/>
      <c r="C853" s="31"/>
      <c r="D853" s="31"/>
      <c r="E853" s="31"/>
      <c r="F853" s="31"/>
      <c r="G853" s="31"/>
      <c r="H853" s="31"/>
      <c r="I853" s="31"/>
      <c r="J853" s="31"/>
      <c r="K853" s="31"/>
      <c r="L853" s="31"/>
      <c r="M853" s="31"/>
      <c r="N853" s="31"/>
      <c r="O853" s="31"/>
    </row>
    <row r="854" spans="1:15">
      <c r="A854" s="34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</row>
    <row r="855" spans="1:15">
      <c r="A855" s="35"/>
      <c r="B855" s="31"/>
      <c r="C855" s="31"/>
      <c r="D855" s="31"/>
      <c r="E855" s="31"/>
      <c r="F855" s="31"/>
      <c r="G855" s="31"/>
      <c r="H855" s="31"/>
      <c r="I855" s="31"/>
      <c r="J855" s="31"/>
      <c r="K855" s="31"/>
      <c r="L855" s="31"/>
      <c r="M855" s="31"/>
      <c r="N855" s="31"/>
      <c r="O855" s="31"/>
    </row>
    <row r="856" spans="1:15">
      <c r="A856" s="34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</row>
    <row r="857" spans="1:15">
      <c r="A857" s="35"/>
      <c r="B857" s="31"/>
      <c r="C857" s="31"/>
      <c r="D857" s="31"/>
      <c r="E857" s="31"/>
      <c r="F857" s="31"/>
      <c r="G857" s="31"/>
      <c r="H857" s="31"/>
      <c r="I857" s="31"/>
      <c r="J857" s="31"/>
      <c r="K857" s="31"/>
      <c r="L857" s="31"/>
      <c r="M857" s="31"/>
      <c r="N857" s="31"/>
      <c r="O857" s="31"/>
    </row>
    <row r="858" spans="1:15">
      <c r="A858" s="34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</row>
    <row r="859" spans="1:15">
      <c r="A859" s="35"/>
      <c r="B859" s="31"/>
      <c r="C859" s="31"/>
      <c r="D859" s="31"/>
      <c r="E859" s="31"/>
      <c r="F859" s="31"/>
      <c r="G859" s="31"/>
      <c r="H859" s="31"/>
      <c r="I859" s="31"/>
      <c r="J859" s="31"/>
      <c r="K859" s="31"/>
      <c r="L859" s="31"/>
      <c r="M859" s="31"/>
      <c r="N859" s="31"/>
      <c r="O859" s="31"/>
    </row>
    <row r="860" spans="1:15">
      <c r="A860" s="34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</row>
    <row r="861" spans="1:15">
      <c r="A861" s="35"/>
      <c r="B861" s="31"/>
      <c r="C861" s="31"/>
      <c r="D861" s="31"/>
      <c r="E861" s="31"/>
      <c r="F861" s="31"/>
      <c r="G861" s="31"/>
      <c r="H861" s="31"/>
      <c r="I861" s="31"/>
      <c r="J861" s="31"/>
      <c r="K861" s="31"/>
      <c r="L861" s="31"/>
      <c r="M861" s="31"/>
      <c r="N861" s="31"/>
      <c r="O861" s="31"/>
    </row>
    <row r="862" spans="1:15">
      <c r="A862" s="34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</row>
    <row r="863" spans="1:15">
      <c r="A863" s="35"/>
      <c r="B863" s="31"/>
      <c r="C863" s="31"/>
      <c r="D863" s="31"/>
      <c r="E863" s="31"/>
      <c r="F863" s="31"/>
      <c r="G863" s="31"/>
      <c r="H863" s="31"/>
      <c r="I863" s="31"/>
      <c r="J863" s="31"/>
      <c r="K863" s="31"/>
      <c r="L863" s="31"/>
      <c r="M863" s="31"/>
      <c r="N863" s="31"/>
      <c r="O863" s="31"/>
    </row>
    <row r="864" spans="1:15">
      <c r="A864" s="34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</row>
    <row r="865" spans="1:15">
      <c r="A865" s="35"/>
      <c r="B865" s="31"/>
      <c r="C865" s="31"/>
      <c r="D865" s="31"/>
      <c r="E865" s="31"/>
      <c r="F865" s="31"/>
      <c r="G865" s="31"/>
      <c r="H865" s="31"/>
      <c r="I865" s="31"/>
      <c r="J865" s="31"/>
      <c r="K865" s="31"/>
      <c r="L865" s="31"/>
      <c r="M865" s="31"/>
      <c r="N865" s="31"/>
      <c r="O865" s="31"/>
    </row>
    <row r="866" spans="1:15">
      <c r="A866" s="34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</row>
    <row r="867" spans="1:15">
      <c r="A867" s="35"/>
      <c r="B867" s="31"/>
      <c r="C867" s="31"/>
      <c r="D867" s="31"/>
      <c r="E867" s="31"/>
      <c r="F867" s="31"/>
      <c r="G867" s="31"/>
      <c r="H867" s="31"/>
      <c r="I867" s="31"/>
      <c r="J867" s="31"/>
      <c r="K867" s="31"/>
      <c r="L867" s="31"/>
      <c r="M867" s="31"/>
      <c r="N867" s="31"/>
      <c r="O867" s="31"/>
    </row>
    <row r="868" spans="1:15">
      <c r="A868" s="34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</row>
    <row r="869" spans="1:15">
      <c r="A869" s="35"/>
      <c r="B869" s="31"/>
      <c r="C869" s="31"/>
      <c r="D869" s="31"/>
      <c r="E869" s="31"/>
      <c r="F869" s="31"/>
      <c r="G869" s="31"/>
      <c r="H869" s="31"/>
      <c r="I869" s="31"/>
      <c r="J869" s="31"/>
      <c r="K869" s="31"/>
      <c r="L869" s="31"/>
      <c r="M869" s="31"/>
      <c r="N869" s="31"/>
      <c r="O869" s="31"/>
    </row>
    <row r="870" spans="1:15">
      <c r="A870" s="34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</row>
    <row r="871" spans="1:15">
      <c r="A871" s="35"/>
      <c r="B871" s="31"/>
      <c r="C871" s="31"/>
      <c r="D871" s="31"/>
      <c r="E871" s="31"/>
      <c r="F871" s="31"/>
      <c r="G871" s="31"/>
      <c r="H871" s="31"/>
      <c r="I871" s="31"/>
      <c r="J871" s="31"/>
      <c r="K871" s="31"/>
      <c r="L871" s="31"/>
      <c r="M871" s="31"/>
      <c r="N871" s="31"/>
      <c r="O871" s="31"/>
    </row>
    <row r="872" spans="1:15">
      <c r="A872" s="34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</row>
    <row r="873" spans="1:15">
      <c r="A873" s="35"/>
      <c r="B873" s="31"/>
      <c r="C873" s="31"/>
      <c r="D873" s="31"/>
      <c r="E873" s="31"/>
      <c r="F873" s="31"/>
      <c r="G873" s="31"/>
      <c r="H873" s="31"/>
      <c r="I873" s="31"/>
      <c r="J873" s="31"/>
      <c r="K873" s="31"/>
      <c r="L873" s="31"/>
      <c r="M873" s="31"/>
      <c r="N873" s="31"/>
      <c r="O873" s="31"/>
    </row>
    <row r="874" spans="1:15">
      <c r="A874" s="34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</row>
    <row r="875" spans="1:15">
      <c r="A875" s="35"/>
      <c r="B875" s="31"/>
      <c r="C875" s="31"/>
      <c r="D875" s="31"/>
      <c r="E875" s="31"/>
      <c r="F875" s="31"/>
      <c r="G875" s="31"/>
      <c r="H875" s="31"/>
      <c r="I875" s="31"/>
      <c r="J875" s="31"/>
      <c r="K875" s="31"/>
      <c r="L875" s="31"/>
      <c r="M875" s="31"/>
      <c r="N875" s="31"/>
      <c r="O875" s="31"/>
    </row>
    <row r="876" spans="1:15">
      <c r="A876" s="34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</row>
    <row r="877" spans="1:15">
      <c r="A877" s="35"/>
      <c r="B877" s="31"/>
      <c r="C877" s="31"/>
      <c r="D877" s="31"/>
      <c r="E877" s="31"/>
      <c r="F877" s="31"/>
      <c r="G877" s="31"/>
      <c r="H877" s="31"/>
      <c r="I877" s="31"/>
      <c r="J877" s="31"/>
      <c r="K877" s="31"/>
      <c r="L877" s="31"/>
      <c r="M877" s="31"/>
      <c r="N877" s="31"/>
      <c r="O877" s="31"/>
    </row>
    <row r="878" spans="1:15">
      <c r="A878" s="34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</row>
    <row r="879" spans="1:15">
      <c r="A879" s="35"/>
      <c r="B879" s="31"/>
      <c r="C879" s="31"/>
      <c r="D879" s="31"/>
      <c r="E879" s="31"/>
      <c r="F879" s="31"/>
      <c r="G879" s="31"/>
      <c r="H879" s="31"/>
      <c r="I879" s="31"/>
      <c r="J879" s="31"/>
      <c r="K879" s="31"/>
      <c r="L879" s="31"/>
      <c r="M879" s="31"/>
      <c r="N879" s="31"/>
      <c r="O879" s="31"/>
    </row>
    <row r="880" spans="1:15">
      <c r="A880" s="34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</row>
    <row r="881" spans="1:15">
      <c r="A881" s="35"/>
      <c r="B881" s="31"/>
      <c r="C881" s="31"/>
      <c r="D881" s="31"/>
      <c r="E881" s="31"/>
      <c r="F881" s="31"/>
      <c r="G881" s="31"/>
      <c r="H881" s="31"/>
      <c r="I881" s="31"/>
      <c r="J881" s="31"/>
      <c r="K881" s="31"/>
      <c r="L881" s="31"/>
      <c r="M881" s="31"/>
      <c r="N881" s="31"/>
      <c r="O881" s="31"/>
    </row>
    <row r="882" spans="1:15">
      <c r="A882" s="34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</row>
    <row r="883" spans="1:15">
      <c r="A883" s="35"/>
      <c r="B883" s="31"/>
      <c r="C883" s="31"/>
      <c r="D883" s="31"/>
      <c r="E883" s="31"/>
      <c r="F883" s="31"/>
      <c r="G883" s="31"/>
      <c r="H883" s="31"/>
      <c r="I883" s="31"/>
      <c r="J883" s="31"/>
      <c r="K883" s="31"/>
      <c r="L883" s="31"/>
      <c r="M883" s="31"/>
      <c r="N883" s="31"/>
      <c r="O883" s="31"/>
    </row>
    <row r="884" spans="1:15">
      <c r="A884" s="34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</row>
    <row r="885" spans="1:15">
      <c r="A885" s="35"/>
      <c r="B885" s="31"/>
      <c r="C885" s="31"/>
      <c r="D885" s="31"/>
      <c r="E885" s="31"/>
      <c r="F885" s="31"/>
      <c r="G885" s="31"/>
      <c r="H885" s="31"/>
      <c r="I885" s="31"/>
      <c r="J885" s="31"/>
      <c r="K885" s="31"/>
      <c r="L885" s="31"/>
      <c r="M885" s="31"/>
      <c r="N885" s="31"/>
      <c r="O885" s="31"/>
    </row>
    <row r="886" spans="1:15">
      <c r="A886" s="34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</row>
    <row r="887" spans="1:15">
      <c r="A887" s="35"/>
      <c r="B887" s="31"/>
      <c r="C887" s="31"/>
      <c r="D887" s="31"/>
      <c r="E887" s="31"/>
      <c r="F887" s="31"/>
      <c r="G887" s="31"/>
      <c r="H887" s="31"/>
      <c r="I887" s="31"/>
      <c r="J887" s="31"/>
      <c r="K887" s="31"/>
      <c r="L887" s="31"/>
      <c r="M887" s="31"/>
      <c r="N887" s="31"/>
      <c r="O887" s="31"/>
    </row>
    <row r="888" spans="1:15">
      <c r="A888" s="34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</row>
    <row r="889" spans="1:15">
      <c r="A889" s="35"/>
      <c r="B889" s="31"/>
      <c r="C889" s="31"/>
      <c r="D889" s="31"/>
      <c r="E889" s="31"/>
      <c r="F889" s="31"/>
      <c r="G889" s="31"/>
      <c r="H889" s="31"/>
      <c r="I889" s="31"/>
      <c r="J889" s="31"/>
      <c r="K889" s="31"/>
      <c r="L889" s="31"/>
      <c r="M889" s="31"/>
      <c r="N889" s="31"/>
      <c r="O889" s="31"/>
    </row>
    <row r="890" spans="1:15">
      <c r="A890" s="34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</row>
    <row r="891" spans="1:15">
      <c r="A891" s="35"/>
      <c r="B891" s="31"/>
      <c r="C891" s="31"/>
      <c r="D891" s="31"/>
      <c r="E891" s="31"/>
      <c r="F891" s="31"/>
      <c r="G891" s="31"/>
      <c r="H891" s="31"/>
      <c r="I891" s="31"/>
      <c r="J891" s="31"/>
      <c r="K891" s="31"/>
      <c r="L891" s="31"/>
      <c r="M891" s="31"/>
      <c r="N891" s="31"/>
      <c r="O891" s="31"/>
    </row>
    <row r="892" spans="1:15">
      <c r="A892" s="34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</row>
    <row r="893" spans="1:15">
      <c r="A893" s="35"/>
      <c r="B893" s="31"/>
      <c r="C893" s="31"/>
      <c r="D893" s="31"/>
      <c r="E893" s="31"/>
      <c r="F893" s="31"/>
      <c r="G893" s="31"/>
      <c r="H893" s="31"/>
      <c r="I893" s="31"/>
      <c r="J893" s="31"/>
      <c r="K893" s="31"/>
      <c r="L893" s="31"/>
      <c r="M893" s="31"/>
      <c r="N893" s="31"/>
      <c r="O893" s="31"/>
    </row>
    <row r="894" spans="1:15">
      <c r="A894" s="34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</row>
    <row r="895" spans="1:15">
      <c r="A895" s="35"/>
      <c r="B895" s="31"/>
      <c r="C895" s="31"/>
      <c r="D895" s="31"/>
      <c r="E895" s="31"/>
      <c r="F895" s="31"/>
      <c r="G895" s="31"/>
      <c r="H895" s="31"/>
      <c r="I895" s="31"/>
      <c r="J895" s="31"/>
      <c r="K895" s="31"/>
      <c r="L895" s="31"/>
      <c r="M895" s="31"/>
      <c r="N895" s="31"/>
      <c r="O895" s="31"/>
    </row>
    <row r="896" spans="1:15">
      <c r="A896" s="34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</row>
    <row r="897" spans="1:15">
      <c r="A897" s="35"/>
      <c r="B897" s="31"/>
      <c r="C897" s="31"/>
      <c r="D897" s="31"/>
      <c r="E897" s="31"/>
      <c r="F897" s="31"/>
      <c r="G897" s="31"/>
      <c r="H897" s="31"/>
      <c r="I897" s="31"/>
      <c r="J897" s="31"/>
      <c r="K897" s="31"/>
      <c r="L897" s="31"/>
      <c r="M897" s="31"/>
      <c r="N897" s="31"/>
      <c r="O897" s="31"/>
    </row>
    <row r="898" spans="1:15">
      <c r="A898" s="34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</row>
    <row r="899" spans="1:15">
      <c r="A899" s="35"/>
      <c r="B899" s="31"/>
      <c r="C899" s="31"/>
      <c r="D899" s="31"/>
      <c r="E899" s="31"/>
      <c r="F899" s="31"/>
      <c r="G899" s="31"/>
      <c r="H899" s="31"/>
      <c r="I899" s="31"/>
      <c r="J899" s="31"/>
      <c r="K899" s="31"/>
      <c r="L899" s="31"/>
      <c r="M899" s="31"/>
      <c r="N899" s="31"/>
      <c r="O899" s="31"/>
    </row>
    <row r="900" spans="1:15">
      <c r="A900" s="34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</row>
    <row r="901" spans="1:15">
      <c r="A901" s="35"/>
      <c r="B901" s="31"/>
      <c r="C901" s="31"/>
      <c r="D901" s="31"/>
      <c r="E901" s="31"/>
      <c r="F901" s="31"/>
      <c r="G901" s="31"/>
      <c r="H901" s="31"/>
      <c r="I901" s="31"/>
      <c r="J901" s="31"/>
      <c r="K901" s="31"/>
      <c r="L901" s="31"/>
      <c r="M901" s="31"/>
      <c r="N901" s="31"/>
      <c r="O901" s="31"/>
    </row>
    <row r="902" spans="1:15">
      <c r="A902" s="34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</row>
    <row r="903" spans="1:15">
      <c r="A903" s="35"/>
      <c r="B903" s="31"/>
      <c r="C903" s="31"/>
      <c r="D903" s="31"/>
      <c r="E903" s="31"/>
      <c r="F903" s="31"/>
      <c r="G903" s="31"/>
      <c r="H903" s="31"/>
      <c r="I903" s="31"/>
      <c r="J903" s="31"/>
      <c r="K903" s="31"/>
      <c r="L903" s="31"/>
      <c r="M903" s="31"/>
      <c r="N903" s="31"/>
      <c r="O903" s="31"/>
    </row>
    <row r="904" spans="1:15">
      <c r="A904" s="34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</row>
    <row r="905" spans="1:15">
      <c r="A905" s="35"/>
      <c r="B905" s="31"/>
      <c r="C905" s="31"/>
      <c r="D905" s="31"/>
      <c r="E905" s="31"/>
      <c r="F905" s="31"/>
      <c r="G905" s="31"/>
      <c r="H905" s="31"/>
      <c r="I905" s="31"/>
      <c r="J905" s="31"/>
      <c r="K905" s="31"/>
      <c r="L905" s="31"/>
      <c r="M905" s="31"/>
      <c r="N905" s="31"/>
      <c r="O905" s="31"/>
    </row>
    <row r="906" spans="1:15">
      <c r="A906" s="34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</row>
    <row r="907" spans="1:15">
      <c r="A907" s="35"/>
      <c r="B907" s="31"/>
      <c r="C907" s="31"/>
      <c r="D907" s="31"/>
      <c r="E907" s="31"/>
      <c r="F907" s="31"/>
      <c r="G907" s="31"/>
      <c r="H907" s="31"/>
      <c r="I907" s="31"/>
      <c r="J907" s="31"/>
      <c r="K907" s="31"/>
      <c r="L907" s="31"/>
      <c r="M907" s="31"/>
      <c r="N907" s="31"/>
      <c r="O907" s="31"/>
    </row>
    <row r="908" spans="1:15">
      <c r="A908" s="34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</row>
    <row r="909" spans="1:15">
      <c r="A909" s="35"/>
      <c r="B909" s="31"/>
      <c r="C909" s="31"/>
      <c r="D909" s="31"/>
      <c r="E909" s="31"/>
      <c r="F909" s="31"/>
      <c r="G909" s="31"/>
      <c r="H909" s="31"/>
      <c r="I909" s="31"/>
      <c r="J909" s="31"/>
      <c r="K909" s="31"/>
      <c r="L909" s="31"/>
      <c r="M909" s="31"/>
      <c r="N909" s="31"/>
      <c r="O909" s="31"/>
    </row>
    <row r="910" spans="1:15">
      <c r="A910" s="34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</row>
    <row r="911" spans="1:15">
      <c r="A911" s="35"/>
      <c r="B911" s="31"/>
      <c r="C911" s="31"/>
      <c r="D911" s="31"/>
      <c r="E911" s="31"/>
      <c r="F911" s="31"/>
      <c r="G911" s="31"/>
      <c r="H911" s="31"/>
      <c r="I911" s="31"/>
      <c r="J911" s="31"/>
      <c r="K911" s="31"/>
      <c r="L911" s="31"/>
      <c r="M911" s="31"/>
      <c r="N911" s="31"/>
      <c r="O911" s="31"/>
    </row>
    <row r="912" spans="1:15">
      <c r="A912" s="34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</row>
    <row r="913" spans="1:15">
      <c r="A913" s="35"/>
      <c r="B913" s="31"/>
      <c r="C913" s="31"/>
      <c r="D913" s="31"/>
      <c r="E913" s="31"/>
      <c r="F913" s="31"/>
      <c r="G913" s="31"/>
      <c r="H913" s="31"/>
      <c r="I913" s="31"/>
      <c r="J913" s="31"/>
      <c r="K913" s="31"/>
      <c r="L913" s="31"/>
      <c r="M913" s="31"/>
      <c r="N913" s="31"/>
      <c r="O913" s="31"/>
    </row>
    <row r="914" spans="1:15">
      <c r="A914" s="34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</row>
    <row r="915" spans="1:15">
      <c r="A915" s="35"/>
      <c r="B915" s="31"/>
      <c r="C915" s="31"/>
      <c r="D915" s="31"/>
      <c r="E915" s="31"/>
      <c r="F915" s="31"/>
      <c r="G915" s="31"/>
      <c r="H915" s="31"/>
      <c r="I915" s="31"/>
      <c r="J915" s="31"/>
      <c r="K915" s="31"/>
      <c r="L915" s="31"/>
      <c r="M915" s="31"/>
      <c r="N915" s="31"/>
      <c r="O915" s="31"/>
    </row>
    <row r="916" spans="1:15">
      <c r="A916" s="34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</row>
    <row r="917" spans="1:15">
      <c r="A917" s="35"/>
      <c r="B917" s="31"/>
      <c r="C917" s="31"/>
      <c r="D917" s="31"/>
      <c r="E917" s="31"/>
      <c r="F917" s="31"/>
      <c r="G917" s="31"/>
      <c r="H917" s="31"/>
      <c r="I917" s="31"/>
      <c r="J917" s="31"/>
      <c r="K917" s="31"/>
      <c r="L917" s="31"/>
      <c r="M917" s="31"/>
      <c r="N917" s="31"/>
      <c r="O917" s="31"/>
    </row>
    <row r="918" spans="1:15">
      <c r="A918" s="34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</row>
    <row r="919" spans="1:15">
      <c r="A919" s="35"/>
      <c r="B919" s="31"/>
      <c r="C919" s="31"/>
      <c r="D919" s="31"/>
      <c r="E919" s="31"/>
      <c r="F919" s="31"/>
      <c r="G919" s="31"/>
      <c r="H919" s="31"/>
      <c r="I919" s="31"/>
      <c r="J919" s="31"/>
      <c r="K919" s="31"/>
      <c r="L919" s="31"/>
      <c r="M919" s="31"/>
      <c r="N919" s="31"/>
      <c r="O919" s="31"/>
    </row>
    <row r="920" spans="1:15">
      <c r="A920" s="34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</row>
    <row r="921" spans="1:15">
      <c r="A921" s="35"/>
      <c r="B921" s="31"/>
      <c r="C921" s="31"/>
      <c r="D921" s="31"/>
      <c r="E921" s="31"/>
      <c r="F921" s="31"/>
      <c r="G921" s="31"/>
      <c r="H921" s="31"/>
      <c r="I921" s="31"/>
      <c r="J921" s="31"/>
      <c r="K921" s="31"/>
      <c r="L921" s="31"/>
      <c r="M921" s="31"/>
      <c r="N921" s="31"/>
      <c r="O921" s="31"/>
    </row>
    <row r="922" spans="1:15">
      <c r="A922" s="34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</row>
    <row r="923" spans="1:15">
      <c r="A923" s="35"/>
      <c r="B923" s="31"/>
      <c r="C923" s="31"/>
      <c r="D923" s="31"/>
      <c r="E923" s="31"/>
      <c r="F923" s="31"/>
      <c r="G923" s="31"/>
      <c r="H923" s="31"/>
      <c r="I923" s="31"/>
      <c r="J923" s="31"/>
      <c r="K923" s="31"/>
      <c r="L923" s="31"/>
      <c r="M923" s="31"/>
      <c r="N923" s="31"/>
      <c r="O923" s="31"/>
    </row>
    <row r="924" spans="1:15">
      <c r="A924" s="34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</row>
    <row r="925" spans="1:15">
      <c r="A925" s="35"/>
      <c r="B925" s="31"/>
      <c r="C925" s="31"/>
      <c r="D925" s="31"/>
      <c r="E925" s="31"/>
      <c r="F925" s="31"/>
      <c r="G925" s="31"/>
      <c r="H925" s="31"/>
      <c r="I925" s="31"/>
      <c r="J925" s="31"/>
      <c r="K925" s="31"/>
      <c r="L925" s="31"/>
      <c r="M925" s="31"/>
      <c r="N925" s="31"/>
      <c r="O925" s="31"/>
    </row>
    <row r="926" spans="1:15">
      <c r="A926" s="34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</row>
    <row r="927" spans="1:15">
      <c r="A927" s="35"/>
      <c r="B927" s="31"/>
      <c r="C927" s="31"/>
      <c r="D927" s="31"/>
      <c r="E927" s="31"/>
      <c r="F927" s="31"/>
      <c r="G927" s="31"/>
      <c r="H927" s="31"/>
      <c r="I927" s="31"/>
      <c r="J927" s="31"/>
      <c r="K927" s="31"/>
      <c r="L927" s="31"/>
      <c r="M927" s="31"/>
      <c r="N927" s="31"/>
      <c r="O927" s="31"/>
    </row>
    <row r="928" spans="1:15">
      <c r="A928" s="34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</row>
    <row r="929" spans="1:15">
      <c r="A929" s="35"/>
      <c r="B929" s="31"/>
      <c r="C929" s="31"/>
      <c r="D929" s="31"/>
      <c r="E929" s="31"/>
      <c r="F929" s="31"/>
      <c r="G929" s="31"/>
      <c r="H929" s="31"/>
      <c r="I929" s="31"/>
      <c r="J929" s="31"/>
      <c r="K929" s="31"/>
      <c r="L929" s="31"/>
      <c r="M929" s="31"/>
      <c r="N929" s="31"/>
      <c r="O929" s="31"/>
    </row>
    <row r="930" spans="1:15">
      <c r="A930" s="34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</row>
    <row r="931" spans="1:15">
      <c r="A931" s="35"/>
      <c r="B931" s="31"/>
      <c r="C931" s="31"/>
      <c r="D931" s="31"/>
      <c r="E931" s="31"/>
      <c r="F931" s="31"/>
      <c r="G931" s="31"/>
      <c r="H931" s="31"/>
      <c r="I931" s="31"/>
      <c r="J931" s="31"/>
      <c r="K931" s="31"/>
      <c r="L931" s="31"/>
      <c r="M931" s="31"/>
      <c r="N931" s="31"/>
      <c r="O931" s="31"/>
    </row>
    <row r="932" spans="1:15">
      <c r="A932" s="34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</row>
    <row r="933" spans="1:15">
      <c r="A933" s="35"/>
      <c r="B933" s="31"/>
      <c r="C933" s="31"/>
      <c r="D933" s="31"/>
      <c r="E933" s="31"/>
      <c r="F933" s="31"/>
      <c r="G933" s="31"/>
      <c r="H933" s="31"/>
      <c r="I933" s="31"/>
      <c r="J933" s="31"/>
      <c r="K933" s="31"/>
      <c r="L933" s="31"/>
      <c r="M933" s="31"/>
      <c r="N933" s="31"/>
      <c r="O933" s="31"/>
    </row>
    <row r="934" spans="1:15">
      <c r="A934" s="34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</row>
    <row r="935" spans="1:15">
      <c r="A935" s="35"/>
      <c r="B935" s="31"/>
      <c r="C935" s="31"/>
      <c r="D935" s="31"/>
      <c r="E935" s="31"/>
      <c r="F935" s="31"/>
      <c r="G935" s="31"/>
      <c r="H935" s="31"/>
      <c r="I935" s="31"/>
      <c r="J935" s="31"/>
      <c r="K935" s="31"/>
      <c r="L935" s="31"/>
      <c r="M935" s="31"/>
      <c r="N935" s="31"/>
      <c r="O935" s="31"/>
    </row>
    <row r="936" spans="1:15">
      <c r="A936" s="34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</row>
    <row r="937" spans="1:15">
      <c r="A937" s="35"/>
      <c r="B937" s="31"/>
      <c r="C937" s="31"/>
      <c r="D937" s="31"/>
      <c r="E937" s="31"/>
      <c r="F937" s="31"/>
      <c r="G937" s="31"/>
      <c r="H937" s="31"/>
      <c r="I937" s="31"/>
      <c r="J937" s="31"/>
      <c r="K937" s="31"/>
      <c r="L937" s="31"/>
      <c r="M937" s="31"/>
      <c r="N937" s="31"/>
      <c r="O937" s="31"/>
    </row>
    <row r="938" spans="1:15">
      <c r="A938" s="34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</row>
    <row r="939" spans="1:15">
      <c r="A939" s="35"/>
      <c r="B939" s="31"/>
      <c r="C939" s="31"/>
      <c r="D939" s="31"/>
      <c r="E939" s="31"/>
      <c r="F939" s="31"/>
      <c r="G939" s="31"/>
      <c r="H939" s="31"/>
      <c r="I939" s="31"/>
      <c r="J939" s="31"/>
      <c r="K939" s="31"/>
      <c r="L939" s="31"/>
      <c r="M939" s="31"/>
      <c r="N939" s="31"/>
      <c r="O939" s="31"/>
    </row>
    <row r="940" spans="1:15">
      <c r="A940" s="34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</row>
    <row r="941" spans="1:15">
      <c r="A941" s="35"/>
      <c r="B941" s="31"/>
      <c r="C941" s="31"/>
      <c r="D941" s="31"/>
      <c r="E941" s="31"/>
      <c r="F941" s="31"/>
      <c r="G941" s="31"/>
      <c r="H941" s="31"/>
      <c r="I941" s="31"/>
      <c r="J941" s="31"/>
      <c r="K941" s="31"/>
      <c r="L941" s="31"/>
      <c r="M941" s="31"/>
      <c r="N941" s="31"/>
      <c r="O941" s="31"/>
    </row>
    <row r="942" spans="1:15">
      <c r="A942" s="34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</row>
    <row r="943" spans="1:15">
      <c r="A943" s="35"/>
      <c r="B943" s="31"/>
      <c r="C943" s="31"/>
      <c r="D943" s="31"/>
      <c r="E943" s="31"/>
      <c r="F943" s="31"/>
      <c r="G943" s="31"/>
      <c r="H943" s="31"/>
      <c r="I943" s="31"/>
      <c r="J943" s="31"/>
      <c r="K943" s="31"/>
      <c r="L943" s="31"/>
      <c r="M943" s="31"/>
      <c r="N943" s="31"/>
      <c r="O943" s="31"/>
    </row>
    <row r="944" spans="1:15">
      <c r="A944" s="34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</row>
    <row r="945" spans="1:15">
      <c r="A945" s="35"/>
      <c r="B945" s="31"/>
      <c r="C945" s="31"/>
      <c r="D945" s="31"/>
      <c r="E945" s="31"/>
      <c r="F945" s="31"/>
      <c r="G945" s="31"/>
      <c r="H945" s="31"/>
      <c r="I945" s="31"/>
      <c r="J945" s="31"/>
      <c r="K945" s="31"/>
      <c r="L945" s="31"/>
      <c r="M945" s="31"/>
      <c r="N945" s="31"/>
      <c r="O945" s="31"/>
    </row>
    <row r="946" spans="1:15">
      <c r="A946" s="34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</row>
    <row r="947" spans="1:15">
      <c r="A947" s="35"/>
      <c r="B947" s="31"/>
      <c r="C947" s="31"/>
      <c r="D947" s="31"/>
      <c r="E947" s="31"/>
      <c r="F947" s="31"/>
      <c r="G947" s="31"/>
      <c r="H947" s="31"/>
      <c r="I947" s="31"/>
      <c r="J947" s="31"/>
      <c r="K947" s="31"/>
      <c r="L947" s="31"/>
      <c r="M947" s="31"/>
      <c r="N947" s="31"/>
      <c r="O947" s="31"/>
    </row>
    <row r="948" spans="1:15">
      <c r="A948" s="34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</row>
    <row r="949" spans="1:15">
      <c r="A949" s="35"/>
      <c r="B949" s="31"/>
      <c r="C949" s="31"/>
      <c r="D949" s="31"/>
      <c r="E949" s="31"/>
      <c r="F949" s="31"/>
      <c r="G949" s="31"/>
      <c r="H949" s="31"/>
      <c r="I949" s="31"/>
      <c r="J949" s="31"/>
      <c r="K949" s="31"/>
      <c r="L949" s="31"/>
      <c r="M949" s="31"/>
      <c r="N949" s="31"/>
      <c r="O949" s="31"/>
    </row>
    <row r="950" spans="1:15">
      <c r="A950" s="34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</row>
    <row r="951" spans="1:15">
      <c r="A951" s="35"/>
      <c r="B951" s="31"/>
      <c r="C951" s="31"/>
      <c r="D951" s="31"/>
      <c r="E951" s="31"/>
      <c r="F951" s="31"/>
      <c r="G951" s="31"/>
      <c r="H951" s="31"/>
      <c r="I951" s="31"/>
      <c r="J951" s="31"/>
      <c r="K951" s="31"/>
      <c r="L951" s="31"/>
      <c r="M951" s="31"/>
      <c r="N951" s="31"/>
      <c r="O951" s="31"/>
    </row>
    <row r="952" spans="1:15">
      <c r="A952" s="34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</row>
    <row r="953" spans="1:15">
      <c r="A953" s="35"/>
      <c r="B953" s="31"/>
      <c r="C953" s="31"/>
      <c r="D953" s="31"/>
      <c r="E953" s="31"/>
      <c r="F953" s="31"/>
      <c r="G953" s="31"/>
      <c r="H953" s="31"/>
      <c r="I953" s="31"/>
      <c r="J953" s="31"/>
      <c r="K953" s="31"/>
      <c r="L953" s="31"/>
      <c r="M953" s="31"/>
      <c r="N953" s="31"/>
      <c r="O953" s="31"/>
    </row>
    <row r="954" spans="1:15">
      <c r="A954" s="34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</row>
    <row r="955" spans="1:15">
      <c r="A955" s="35"/>
      <c r="B955" s="31"/>
      <c r="C955" s="31"/>
      <c r="D955" s="31"/>
      <c r="E955" s="31"/>
      <c r="F955" s="31"/>
      <c r="G955" s="31"/>
      <c r="H955" s="31"/>
      <c r="I955" s="31"/>
      <c r="J955" s="31"/>
      <c r="K955" s="31"/>
      <c r="L955" s="31"/>
      <c r="M955" s="31"/>
      <c r="N955" s="31"/>
      <c r="O955" s="31"/>
    </row>
    <row r="956" spans="1:15">
      <c r="A956" s="34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</row>
    <row r="957" spans="1:15">
      <c r="A957" s="35"/>
      <c r="B957" s="31"/>
      <c r="C957" s="31"/>
      <c r="D957" s="31"/>
      <c r="E957" s="31"/>
      <c r="F957" s="31"/>
      <c r="G957" s="31"/>
      <c r="H957" s="31"/>
      <c r="I957" s="31"/>
      <c r="J957" s="31"/>
      <c r="K957" s="31"/>
      <c r="L957" s="31"/>
      <c r="M957" s="31"/>
      <c r="N957" s="31"/>
      <c r="O957" s="31"/>
    </row>
    <row r="958" spans="1:15">
      <c r="A958" s="34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</row>
    <row r="959" spans="1:15">
      <c r="A959" s="35"/>
      <c r="B959" s="31"/>
      <c r="C959" s="31"/>
      <c r="D959" s="31"/>
      <c r="E959" s="31"/>
      <c r="F959" s="31"/>
      <c r="G959" s="31"/>
      <c r="H959" s="31"/>
      <c r="I959" s="31"/>
      <c r="J959" s="31"/>
      <c r="K959" s="31"/>
      <c r="L959" s="31"/>
      <c r="M959" s="31"/>
      <c r="N959" s="31"/>
      <c r="O959" s="31"/>
    </row>
    <row r="960" spans="1:15">
      <c r="A960" s="34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</row>
    <row r="961" spans="1:15">
      <c r="A961" s="35"/>
      <c r="B961" s="31"/>
      <c r="C961" s="31"/>
      <c r="D961" s="31"/>
      <c r="E961" s="31"/>
      <c r="F961" s="31"/>
      <c r="G961" s="31"/>
      <c r="H961" s="31"/>
      <c r="I961" s="31"/>
      <c r="J961" s="31"/>
      <c r="K961" s="31"/>
      <c r="L961" s="31"/>
      <c r="M961" s="31"/>
      <c r="N961" s="31"/>
      <c r="O961" s="31"/>
    </row>
    <row r="962" spans="1:15">
      <c r="A962" s="34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</row>
    <row r="963" spans="1:15">
      <c r="A963" s="35"/>
      <c r="B963" s="31"/>
      <c r="C963" s="31"/>
      <c r="D963" s="31"/>
      <c r="E963" s="31"/>
      <c r="F963" s="31"/>
      <c r="G963" s="31"/>
      <c r="H963" s="31"/>
      <c r="I963" s="31"/>
      <c r="J963" s="31"/>
      <c r="K963" s="31"/>
      <c r="L963" s="31"/>
      <c r="M963" s="31"/>
      <c r="N963" s="31"/>
      <c r="O963" s="31"/>
    </row>
    <row r="964" spans="1:15">
      <c r="A964" s="34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</row>
    <row r="965" spans="1:15">
      <c r="A965" s="35"/>
      <c r="B965" s="31"/>
      <c r="C965" s="31"/>
      <c r="D965" s="31"/>
      <c r="E965" s="31"/>
      <c r="F965" s="31"/>
      <c r="G965" s="31"/>
      <c r="H965" s="31"/>
      <c r="I965" s="31"/>
      <c r="J965" s="31"/>
      <c r="K965" s="31"/>
      <c r="L965" s="31"/>
      <c r="M965" s="31"/>
      <c r="N965" s="31"/>
      <c r="O965" s="31"/>
    </row>
    <row r="966" spans="1:15">
      <c r="A966" s="34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</row>
    <row r="967" spans="1:15">
      <c r="A967" s="35"/>
      <c r="B967" s="31"/>
      <c r="C967" s="31"/>
      <c r="D967" s="31"/>
      <c r="E967" s="31"/>
      <c r="F967" s="31"/>
      <c r="G967" s="31"/>
      <c r="H967" s="31"/>
      <c r="I967" s="31"/>
      <c r="J967" s="31"/>
      <c r="K967" s="31"/>
      <c r="L967" s="31"/>
      <c r="M967" s="31"/>
      <c r="N967" s="31"/>
      <c r="O967" s="31"/>
    </row>
    <row r="968" spans="1:15">
      <c r="A968" s="34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</row>
    <row r="969" spans="1:15">
      <c r="A969" s="35"/>
      <c r="B969" s="31"/>
      <c r="C969" s="31"/>
      <c r="D969" s="31"/>
      <c r="E969" s="31"/>
      <c r="F969" s="31"/>
      <c r="G969" s="31"/>
      <c r="H969" s="31"/>
      <c r="I969" s="31"/>
      <c r="J969" s="31"/>
      <c r="K969" s="31"/>
      <c r="L969" s="31"/>
      <c r="M969" s="31"/>
      <c r="N969" s="31"/>
      <c r="O969" s="31"/>
    </row>
    <row r="970" spans="1:15">
      <c r="A970" s="34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</row>
    <row r="971" spans="1:15">
      <c r="A971" s="35"/>
      <c r="B971" s="31"/>
      <c r="C971" s="31"/>
      <c r="D971" s="31"/>
      <c r="E971" s="31"/>
      <c r="F971" s="31"/>
      <c r="G971" s="31"/>
      <c r="H971" s="31"/>
      <c r="I971" s="31"/>
      <c r="J971" s="31"/>
      <c r="K971" s="31"/>
      <c r="L971" s="31"/>
      <c r="M971" s="31"/>
      <c r="N971" s="31"/>
      <c r="O971" s="31"/>
    </row>
    <row r="972" spans="1:15">
      <c r="A972" s="34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</row>
    <row r="973" spans="1:15">
      <c r="A973" s="35"/>
      <c r="B973" s="31"/>
      <c r="C973" s="31"/>
      <c r="D973" s="31"/>
      <c r="E973" s="31"/>
      <c r="F973" s="31"/>
      <c r="G973" s="31"/>
      <c r="H973" s="31"/>
      <c r="I973" s="31"/>
      <c r="J973" s="31"/>
      <c r="K973" s="31"/>
      <c r="L973" s="31"/>
      <c r="M973" s="31"/>
      <c r="N973" s="31"/>
      <c r="O973" s="31"/>
    </row>
    <row r="974" spans="1:15">
      <c r="A974" s="34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</row>
    <row r="975" spans="1:15">
      <c r="A975" s="35"/>
      <c r="B975" s="31"/>
      <c r="C975" s="31"/>
      <c r="D975" s="31"/>
      <c r="E975" s="31"/>
      <c r="F975" s="31"/>
      <c r="G975" s="31"/>
      <c r="H975" s="31"/>
      <c r="I975" s="31"/>
      <c r="J975" s="31"/>
      <c r="K975" s="31"/>
      <c r="L975" s="31"/>
      <c r="M975" s="31"/>
      <c r="N975" s="31"/>
      <c r="O975" s="31"/>
    </row>
    <row r="976" spans="1:15">
      <c r="A976" s="34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</row>
    <row r="977" spans="1:15">
      <c r="A977" s="35"/>
      <c r="B977" s="31"/>
      <c r="C977" s="31"/>
      <c r="D977" s="31"/>
      <c r="E977" s="31"/>
      <c r="F977" s="31"/>
      <c r="G977" s="31"/>
      <c r="H977" s="31"/>
      <c r="I977" s="31"/>
      <c r="J977" s="31"/>
      <c r="K977" s="31"/>
      <c r="L977" s="31"/>
      <c r="M977" s="31"/>
      <c r="N977" s="31"/>
      <c r="O977" s="31"/>
    </row>
    <row r="978" spans="1:15">
      <c r="A978" s="34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</row>
    <row r="979" spans="1:15">
      <c r="A979" s="35"/>
      <c r="B979" s="31"/>
      <c r="C979" s="31"/>
      <c r="D979" s="31"/>
      <c r="E979" s="31"/>
      <c r="F979" s="31"/>
      <c r="G979" s="31"/>
      <c r="H979" s="31"/>
      <c r="I979" s="31"/>
      <c r="J979" s="31"/>
      <c r="K979" s="31"/>
      <c r="L979" s="31"/>
      <c r="M979" s="31"/>
      <c r="N979" s="31"/>
      <c r="O979" s="31"/>
    </row>
    <row r="980" spans="1:15">
      <c r="A980" s="34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</row>
    <row r="981" spans="1:15">
      <c r="A981" s="35"/>
      <c r="B981" s="31"/>
      <c r="C981" s="31"/>
      <c r="D981" s="31"/>
      <c r="E981" s="31"/>
      <c r="F981" s="31"/>
      <c r="G981" s="31"/>
      <c r="H981" s="31"/>
      <c r="I981" s="31"/>
      <c r="J981" s="31"/>
      <c r="K981" s="31"/>
      <c r="L981" s="31"/>
      <c r="M981" s="31"/>
      <c r="N981" s="31"/>
      <c r="O981" s="31"/>
    </row>
    <row r="982" spans="1:15">
      <c r="A982" s="34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</row>
    <row r="983" spans="1:15">
      <c r="A983" s="35"/>
      <c r="B983" s="31"/>
      <c r="C983" s="31"/>
      <c r="D983" s="31"/>
      <c r="E983" s="31"/>
      <c r="F983" s="31"/>
      <c r="G983" s="31"/>
      <c r="H983" s="31"/>
      <c r="I983" s="31"/>
      <c r="J983" s="31"/>
      <c r="K983" s="31"/>
      <c r="L983" s="31"/>
      <c r="M983" s="31"/>
      <c r="N983" s="31"/>
      <c r="O983" s="31"/>
    </row>
    <row r="984" spans="1:15">
      <c r="A984" s="34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</row>
    <row r="985" spans="1:15">
      <c r="A985" s="35"/>
      <c r="B985" s="31"/>
      <c r="C985" s="31"/>
      <c r="D985" s="31"/>
      <c r="E985" s="31"/>
      <c r="F985" s="31"/>
      <c r="G985" s="31"/>
      <c r="H985" s="31"/>
      <c r="I985" s="31"/>
      <c r="J985" s="31"/>
      <c r="K985" s="31"/>
      <c r="L985" s="31"/>
      <c r="M985" s="31"/>
      <c r="N985" s="31"/>
      <c r="O985" s="31"/>
    </row>
    <row r="986" spans="1:15">
      <c r="A986" s="34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</row>
    <row r="987" spans="1:15">
      <c r="A987" s="35"/>
      <c r="B987" s="31"/>
      <c r="C987" s="31"/>
      <c r="D987" s="31"/>
      <c r="E987" s="31"/>
      <c r="F987" s="31"/>
      <c r="G987" s="31"/>
      <c r="H987" s="31"/>
      <c r="I987" s="31"/>
      <c r="J987" s="31"/>
      <c r="K987" s="31"/>
      <c r="L987" s="31"/>
      <c r="M987" s="31"/>
      <c r="N987" s="31"/>
      <c r="O987" s="31"/>
    </row>
    <row r="988" spans="1:15">
      <c r="A988" s="34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</row>
    <row r="989" spans="1:15">
      <c r="A989" s="35"/>
      <c r="B989" s="31"/>
      <c r="C989" s="31"/>
      <c r="D989" s="31"/>
      <c r="E989" s="31"/>
      <c r="F989" s="31"/>
      <c r="G989" s="31"/>
      <c r="H989" s="31"/>
      <c r="I989" s="31"/>
      <c r="J989" s="31"/>
      <c r="K989" s="31"/>
      <c r="L989" s="31"/>
      <c r="M989" s="31"/>
      <c r="N989" s="31"/>
      <c r="O989" s="31"/>
    </row>
    <row r="990" spans="1:15">
      <c r="A990" s="34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</row>
    <row r="991" spans="1:15">
      <c r="A991" s="35"/>
      <c r="B991" s="31"/>
      <c r="C991" s="31"/>
      <c r="D991" s="31"/>
      <c r="E991" s="31"/>
      <c r="F991" s="31"/>
      <c r="G991" s="31"/>
      <c r="H991" s="31"/>
      <c r="I991" s="31"/>
      <c r="J991" s="31"/>
      <c r="K991" s="31"/>
      <c r="L991" s="31"/>
      <c r="M991" s="31"/>
      <c r="N991" s="31"/>
      <c r="O991" s="31"/>
    </row>
    <row r="992" spans="1:15">
      <c r="A992" s="34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</row>
    <row r="993" spans="1:15">
      <c r="A993" s="35"/>
      <c r="B993" s="31"/>
      <c r="C993" s="31"/>
      <c r="D993" s="31"/>
      <c r="E993" s="31"/>
      <c r="F993" s="31"/>
      <c r="G993" s="31"/>
      <c r="H993" s="31"/>
      <c r="I993" s="31"/>
      <c r="J993" s="31"/>
      <c r="K993" s="31"/>
      <c r="L993" s="31"/>
      <c r="M993" s="31"/>
      <c r="N993" s="31"/>
      <c r="O993" s="31"/>
    </row>
    <row r="994" spans="1:15">
      <c r="A994" s="34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</row>
    <row r="995" spans="1:15">
      <c r="A995" s="35"/>
      <c r="B995" s="31"/>
      <c r="C995" s="31"/>
      <c r="D995" s="31"/>
      <c r="E995" s="31"/>
      <c r="F995" s="31"/>
      <c r="G995" s="31"/>
      <c r="H995" s="31"/>
      <c r="I995" s="31"/>
      <c r="J995" s="31"/>
      <c r="K995" s="31"/>
      <c r="L995" s="31"/>
      <c r="M995" s="31"/>
      <c r="N995" s="31"/>
      <c r="O995" s="31"/>
    </row>
    <row r="996" spans="1:15">
      <c r="A996" s="34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</row>
    <row r="997" spans="1:15">
      <c r="A997" s="35"/>
      <c r="B997" s="31"/>
      <c r="C997" s="31"/>
      <c r="D997" s="31"/>
      <c r="E997" s="31"/>
      <c r="F997" s="31"/>
      <c r="G997" s="31"/>
      <c r="H997" s="31"/>
      <c r="I997" s="31"/>
      <c r="J997" s="31"/>
      <c r="K997" s="31"/>
      <c r="L997" s="31"/>
      <c r="M997" s="31"/>
      <c r="N997" s="31"/>
      <c r="O997" s="31"/>
    </row>
    <row r="998" spans="1:15">
      <c r="A998" s="34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</row>
    <row r="999" spans="1:15">
      <c r="A999" s="35"/>
      <c r="B999" s="31"/>
      <c r="C999" s="31"/>
      <c r="D999" s="31"/>
      <c r="E999" s="31"/>
      <c r="F999" s="31"/>
      <c r="G999" s="31"/>
      <c r="H999" s="31"/>
      <c r="I999" s="31"/>
      <c r="J999" s="31"/>
      <c r="K999" s="31"/>
      <c r="L999" s="31"/>
      <c r="M999" s="31"/>
      <c r="N999" s="31"/>
      <c r="O999" s="31"/>
    </row>
    <row r="1000" spans="1:15">
      <c r="A1000" s="34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</row>
    <row r="1001" spans="1:15">
      <c r="A1001" s="35"/>
      <c r="B1001" s="31"/>
      <c r="C1001" s="31"/>
      <c r="D1001" s="31"/>
      <c r="E1001" s="31"/>
      <c r="F1001" s="31"/>
      <c r="G1001" s="31"/>
      <c r="H1001" s="31"/>
      <c r="I1001" s="31"/>
      <c r="J1001" s="31"/>
      <c r="K1001" s="31"/>
      <c r="L1001" s="31"/>
      <c r="M1001" s="31"/>
      <c r="N1001" s="31"/>
      <c r="O1001" s="31"/>
    </row>
    <row r="1002" spans="1:15">
      <c r="A1002" s="34"/>
      <c r="B1002" s="30"/>
      <c r="C1002" s="30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30"/>
    </row>
    <row r="1003" spans="1:15">
      <c r="A1003" s="35"/>
      <c r="B1003" s="31"/>
      <c r="C1003" s="31"/>
      <c r="D1003" s="31"/>
      <c r="E1003" s="31"/>
      <c r="F1003" s="31"/>
      <c r="G1003" s="31"/>
      <c r="H1003" s="31"/>
      <c r="I1003" s="31"/>
      <c r="J1003" s="31"/>
      <c r="K1003" s="31"/>
      <c r="L1003" s="31"/>
      <c r="M1003" s="31"/>
      <c r="N1003" s="31"/>
      <c r="O1003" s="31"/>
    </row>
    <row r="1004" spans="1:15">
      <c r="A1004" s="34"/>
      <c r="B1004" s="30"/>
      <c r="C1004" s="30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30"/>
    </row>
    <row r="1005" spans="1:15">
      <c r="A1005" s="35"/>
      <c r="B1005" s="31"/>
      <c r="C1005" s="31"/>
      <c r="D1005" s="31"/>
      <c r="E1005" s="31"/>
      <c r="F1005" s="31"/>
      <c r="G1005" s="31"/>
      <c r="H1005" s="31"/>
      <c r="I1005" s="31"/>
      <c r="J1005" s="31"/>
      <c r="K1005" s="31"/>
      <c r="L1005" s="31"/>
      <c r="M1005" s="31"/>
      <c r="N1005" s="31"/>
      <c r="O1005" s="31"/>
    </row>
    <row r="1006" spans="1:15">
      <c r="A1006" s="34"/>
      <c r="B1006" s="30"/>
      <c r="C1006" s="30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30"/>
    </row>
    <row r="1007" spans="1:15">
      <c r="A1007" s="35"/>
      <c r="B1007" s="31"/>
      <c r="C1007" s="31"/>
      <c r="D1007" s="31"/>
      <c r="E1007" s="31"/>
      <c r="F1007" s="31"/>
      <c r="G1007" s="31"/>
      <c r="H1007" s="31"/>
      <c r="I1007" s="31"/>
      <c r="J1007" s="31"/>
      <c r="K1007" s="31"/>
      <c r="L1007" s="31"/>
      <c r="M1007" s="31"/>
      <c r="N1007" s="31"/>
      <c r="O1007" s="31"/>
    </row>
    <row r="1008" spans="1:15">
      <c r="A1008" s="34"/>
      <c r="B1008" s="30"/>
      <c r="C1008" s="30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30"/>
    </row>
    <row r="1009" spans="1:15">
      <c r="A1009" s="35"/>
      <c r="B1009" s="31"/>
      <c r="C1009" s="31"/>
      <c r="D1009" s="31"/>
      <c r="E1009" s="31"/>
      <c r="F1009" s="31"/>
      <c r="G1009" s="31"/>
      <c r="H1009" s="31"/>
      <c r="I1009" s="31"/>
      <c r="J1009" s="31"/>
      <c r="K1009" s="31"/>
      <c r="L1009" s="31"/>
      <c r="M1009" s="31"/>
      <c r="N1009" s="31"/>
      <c r="O1009" s="31"/>
    </row>
    <row r="1010" spans="1:15">
      <c r="A1010" s="34"/>
      <c r="B1010" s="30"/>
      <c r="C1010" s="30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30"/>
    </row>
    <row r="1011" spans="1:15">
      <c r="A1011" s="35"/>
      <c r="B1011" s="31"/>
      <c r="C1011" s="31"/>
      <c r="D1011" s="31"/>
      <c r="E1011" s="31"/>
      <c r="F1011" s="31"/>
      <c r="G1011" s="31"/>
      <c r="H1011" s="31"/>
      <c r="I1011" s="31"/>
      <c r="J1011" s="31"/>
      <c r="K1011" s="31"/>
      <c r="L1011" s="31"/>
      <c r="M1011" s="31"/>
      <c r="N1011" s="31"/>
      <c r="O1011" s="31"/>
    </row>
    <row r="1012" spans="1:15">
      <c r="A1012" s="34"/>
      <c r="B1012" s="30"/>
      <c r="C1012" s="30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30"/>
    </row>
    <row r="1013" spans="1:15">
      <c r="A1013" s="35"/>
      <c r="B1013" s="31"/>
      <c r="C1013" s="31"/>
      <c r="D1013" s="31"/>
      <c r="E1013" s="31"/>
      <c r="F1013" s="31"/>
      <c r="G1013" s="31"/>
      <c r="H1013" s="31"/>
      <c r="I1013" s="31"/>
      <c r="J1013" s="31"/>
      <c r="K1013" s="31"/>
      <c r="L1013" s="31"/>
      <c r="M1013" s="31"/>
      <c r="N1013" s="31"/>
      <c r="O1013" s="31"/>
    </row>
    <row r="1014" spans="1:15">
      <c r="A1014" s="34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30"/>
    </row>
    <row r="1015" spans="1:15">
      <c r="A1015" s="35"/>
      <c r="B1015" s="31"/>
      <c r="C1015" s="31"/>
      <c r="D1015" s="31"/>
      <c r="E1015" s="31"/>
      <c r="F1015" s="31"/>
      <c r="G1015" s="31"/>
      <c r="H1015" s="31"/>
      <c r="I1015" s="31"/>
      <c r="J1015" s="31"/>
      <c r="K1015" s="31"/>
      <c r="L1015" s="31"/>
      <c r="M1015" s="31"/>
      <c r="N1015" s="31"/>
      <c r="O1015" s="31"/>
    </row>
    <row r="1016" spans="1:15">
      <c r="A1016" s="34"/>
      <c r="B1016" s="30"/>
      <c r="C1016" s="30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30"/>
    </row>
    <row r="1017" spans="1:15">
      <c r="A1017" s="35"/>
      <c r="B1017" s="31"/>
      <c r="C1017" s="31"/>
      <c r="D1017" s="31"/>
      <c r="E1017" s="31"/>
      <c r="F1017" s="31"/>
      <c r="G1017" s="31"/>
      <c r="H1017" s="31"/>
      <c r="I1017" s="31"/>
      <c r="J1017" s="31"/>
      <c r="K1017" s="31"/>
      <c r="L1017" s="31"/>
      <c r="M1017" s="31"/>
      <c r="N1017" s="31"/>
      <c r="O1017" s="31"/>
    </row>
    <row r="1018" spans="1:15">
      <c r="A1018" s="34"/>
      <c r="B1018" s="30"/>
      <c r="C1018" s="30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30"/>
    </row>
    <row r="1019" spans="1:15">
      <c r="A1019" s="35"/>
      <c r="B1019" s="31"/>
      <c r="C1019" s="31"/>
      <c r="D1019" s="31"/>
      <c r="E1019" s="31"/>
      <c r="F1019" s="31"/>
      <c r="G1019" s="31"/>
      <c r="H1019" s="31"/>
      <c r="I1019" s="31"/>
      <c r="J1019" s="31"/>
      <c r="K1019" s="31"/>
      <c r="L1019" s="31"/>
      <c r="M1019" s="31"/>
      <c r="N1019" s="31"/>
      <c r="O1019" s="31"/>
    </row>
    <row r="1020" spans="1:15">
      <c r="A1020" s="34"/>
      <c r="B1020" s="30"/>
      <c r="C1020" s="30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30"/>
    </row>
    <row r="1021" spans="1:15">
      <c r="A1021" s="35"/>
      <c r="B1021" s="31"/>
      <c r="C1021" s="31"/>
      <c r="D1021" s="31"/>
      <c r="E1021" s="31"/>
      <c r="F1021" s="31"/>
      <c r="G1021" s="31"/>
      <c r="H1021" s="31"/>
      <c r="I1021" s="31"/>
      <c r="J1021" s="31"/>
      <c r="K1021" s="31"/>
      <c r="L1021" s="31"/>
      <c r="M1021" s="31"/>
      <c r="N1021" s="31"/>
      <c r="O1021" s="31"/>
    </row>
    <row r="1022" spans="1:15">
      <c r="A1022" s="34"/>
      <c r="B1022" s="30"/>
      <c r="C1022" s="30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30"/>
    </row>
    <row r="1023" spans="1:15">
      <c r="A1023" s="35"/>
      <c r="B1023" s="31"/>
      <c r="C1023" s="31"/>
      <c r="D1023" s="31"/>
      <c r="E1023" s="31"/>
      <c r="F1023" s="31"/>
      <c r="G1023" s="31"/>
      <c r="H1023" s="31"/>
      <c r="I1023" s="31"/>
      <c r="J1023" s="31"/>
      <c r="K1023" s="31"/>
      <c r="L1023" s="31"/>
      <c r="M1023" s="31"/>
      <c r="N1023" s="31"/>
      <c r="O1023" s="31"/>
    </row>
    <row r="1024" spans="1:15">
      <c r="A1024" s="34"/>
      <c r="B1024" s="30"/>
      <c r="C1024" s="30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30"/>
    </row>
    <row r="1025" spans="1:15">
      <c r="A1025" s="35"/>
      <c r="B1025" s="31"/>
      <c r="C1025" s="31"/>
      <c r="D1025" s="31"/>
      <c r="E1025" s="31"/>
      <c r="F1025" s="31"/>
      <c r="G1025" s="31"/>
      <c r="H1025" s="31"/>
      <c r="I1025" s="31"/>
      <c r="J1025" s="31"/>
      <c r="K1025" s="31"/>
      <c r="L1025" s="31"/>
      <c r="M1025" s="31"/>
      <c r="N1025" s="31"/>
      <c r="O1025" s="31"/>
    </row>
    <row r="1026" spans="1:15">
      <c r="A1026" s="34"/>
      <c r="B1026" s="30"/>
      <c r="C1026" s="30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30"/>
    </row>
    <row r="1027" spans="1:15">
      <c r="A1027" s="35"/>
      <c r="B1027" s="31"/>
      <c r="C1027" s="31"/>
      <c r="D1027" s="31"/>
      <c r="E1027" s="31"/>
      <c r="F1027" s="31"/>
      <c r="G1027" s="31"/>
      <c r="H1027" s="31"/>
      <c r="I1027" s="31"/>
      <c r="J1027" s="31"/>
      <c r="K1027" s="31"/>
      <c r="L1027" s="31"/>
      <c r="M1027" s="31"/>
      <c r="N1027" s="31"/>
      <c r="O1027" s="31"/>
    </row>
    <row r="1028" spans="1:15">
      <c r="A1028" s="34"/>
      <c r="B1028" s="30"/>
      <c r="C1028" s="30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30"/>
    </row>
    <row r="1029" spans="1:15">
      <c r="A1029" s="35"/>
      <c r="B1029" s="31"/>
      <c r="C1029" s="31"/>
      <c r="D1029" s="31"/>
      <c r="E1029" s="31"/>
      <c r="F1029" s="31"/>
      <c r="G1029" s="31"/>
      <c r="H1029" s="31"/>
      <c r="I1029" s="31"/>
      <c r="J1029" s="31"/>
      <c r="K1029" s="31"/>
      <c r="L1029" s="31"/>
      <c r="M1029" s="31"/>
      <c r="N1029" s="31"/>
      <c r="O1029" s="31"/>
    </row>
    <row r="1030" spans="1:15">
      <c r="A1030" s="34"/>
      <c r="B1030" s="30"/>
      <c r="C1030" s="30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30"/>
    </row>
    <row r="1031" spans="1:15">
      <c r="A1031" s="35"/>
      <c r="B1031" s="31"/>
      <c r="C1031" s="31"/>
      <c r="D1031" s="31"/>
      <c r="E1031" s="31"/>
      <c r="F1031" s="31"/>
      <c r="G1031" s="31"/>
      <c r="H1031" s="31"/>
      <c r="I1031" s="31"/>
      <c r="J1031" s="31"/>
      <c r="K1031" s="31"/>
      <c r="L1031" s="31"/>
      <c r="M1031" s="31"/>
      <c r="N1031" s="31"/>
      <c r="O1031" s="31"/>
    </row>
    <row r="1032" spans="1:15">
      <c r="A1032" s="34"/>
      <c r="B1032" s="30"/>
      <c r="C1032" s="30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30"/>
    </row>
    <row r="1033" spans="1:15">
      <c r="A1033" s="35"/>
      <c r="B1033" s="31"/>
      <c r="C1033" s="31"/>
      <c r="D1033" s="31"/>
      <c r="E1033" s="31"/>
      <c r="F1033" s="31"/>
      <c r="G1033" s="31"/>
      <c r="H1033" s="31"/>
      <c r="I1033" s="31"/>
      <c r="J1033" s="31"/>
      <c r="K1033" s="31"/>
      <c r="L1033" s="31"/>
      <c r="M1033" s="31"/>
      <c r="N1033" s="31"/>
      <c r="O1033" s="31"/>
    </row>
    <row r="1034" spans="1:15">
      <c r="A1034" s="34"/>
      <c r="B1034" s="30"/>
      <c r="C1034" s="30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30"/>
    </row>
    <row r="1035" spans="1:15">
      <c r="A1035" s="35"/>
      <c r="B1035" s="31"/>
      <c r="C1035" s="31"/>
      <c r="D1035" s="31"/>
      <c r="E1035" s="31"/>
      <c r="F1035" s="31"/>
      <c r="G1035" s="31"/>
      <c r="H1035" s="31"/>
      <c r="I1035" s="31"/>
      <c r="J1035" s="31"/>
      <c r="K1035" s="31"/>
      <c r="L1035" s="31"/>
      <c r="M1035" s="31"/>
      <c r="N1035" s="31"/>
      <c r="O1035" s="31"/>
    </row>
    <row r="1036" spans="1:15">
      <c r="A1036" s="34"/>
      <c r="B1036" s="30"/>
      <c r="C1036" s="30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30"/>
    </row>
    <row r="1037" spans="1:15">
      <c r="A1037" s="35"/>
      <c r="B1037" s="31"/>
      <c r="C1037" s="31"/>
      <c r="D1037" s="31"/>
      <c r="E1037" s="31"/>
      <c r="F1037" s="31"/>
      <c r="G1037" s="31"/>
      <c r="H1037" s="31"/>
      <c r="I1037" s="31"/>
      <c r="J1037" s="31"/>
      <c r="K1037" s="31"/>
      <c r="L1037" s="31"/>
      <c r="M1037" s="31"/>
      <c r="N1037" s="31"/>
      <c r="O1037" s="31"/>
    </row>
    <row r="1038" spans="1:15">
      <c r="A1038" s="34"/>
      <c r="B1038" s="30"/>
      <c r="C1038" s="30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30"/>
    </row>
    <row r="1039" spans="1:15">
      <c r="A1039" s="35"/>
      <c r="B1039" s="31"/>
      <c r="C1039" s="31"/>
      <c r="D1039" s="31"/>
      <c r="E1039" s="31"/>
      <c r="F1039" s="31"/>
      <c r="G1039" s="31"/>
      <c r="H1039" s="31"/>
      <c r="I1039" s="31"/>
      <c r="J1039" s="31"/>
      <c r="K1039" s="31"/>
      <c r="L1039" s="31"/>
      <c r="M1039" s="31"/>
      <c r="N1039" s="31"/>
      <c r="O1039" s="31"/>
    </row>
    <row r="1040" spans="1:15">
      <c r="A1040" s="34"/>
      <c r="B1040" s="30"/>
      <c r="C1040" s="30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30"/>
    </row>
    <row r="1041" spans="1:15">
      <c r="A1041" s="35"/>
      <c r="B1041" s="31"/>
      <c r="C1041" s="31"/>
      <c r="D1041" s="31"/>
      <c r="E1041" s="31"/>
      <c r="F1041" s="31"/>
      <c r="G1041" s="31"/>
      <c r="H1041" s="31"/>
      <c r="I1041" s="31"/>
      <c r="J1041" s="31"/>
      <c r="K1041" s="31"/>
      <c r="L1041" s="31"/>
      <c r="M1041" s="31"/>
      <c r="N1041" s="31"/>
      <c r="O1041" s="31"/>
    </row>
    <row r="1042" spans="1:15">
      <c r="A1042" s="34"/>
      <c r="B1042" s="30"/>
      <c r="C1042" s="30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30"/>
    </row>
    <row r="1043" spans="1:15">
      <c r="A1043" s="35"/>
      <c r="B1043" s="31"/>
      <c r="C1043" s="31"/>
      <c r="D1043" s="31"/>
      <c r="E1043" s="31"/>
      <c r="F1043" s="31"/>
      <c r="G1043" s="31"/>
      <c r="H1043" s="31"/>
      <c r="I1043" s="31"/>
      <c r="J1043" s="31"/>
      <c r="K1043" s="31"/>
      <c r="L1043" s="31"/>
      <c r="M1043" s="31"/>
      <c r="N1043" s="31"/>
      <c r="O1043" s="31"/>
    </row>
    <row r="1044" spans="1:15">
      <c r="A1044" s="34"/>
      <c r="B1044" s="30"/>
      <c r="C1044" s="30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30"/>
    </row>
    <row r="1045" spans="1:15">
      <c r="A1045" s="35"/>
      <c r="B1045" s="31"/>
      <c r="C1045" s="31"/>
      <c r="D1045" s="31"/>
      <c r="E1045" s="31"/>
      <c r="F1045" s="31"/>
      <c r="G1045" s="31"/>
      <c r="H1045" s="31"/>
      <c r="I1045" s="31"/>
      <c r="J1045" s="31"/>
      <c r="K1045" s="31"/>
      <c r="L1045" s="31"/>
      <c r="M1045" s="31"/>
      <c r="N1045" s="31"/>
      <c r="O1045" s="31"/>
    </row>
    <row r="1046" spans="1:15">
      <c r="A1046" s="34"/>
      <c r="B1046" s="30"/>
      <c r="C1046" s="30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30"/>
    </row>
    <row r="1047" spans="1:15">
      <c r="A1047" s="35"/>
      <c r="B1047" s="31"/>
      <c r="C1047" s="31"/>
      <c r="D1047" s="31"/>
      <c r="E1047" s="31"/>
      <c r="F1047" s="31"/>
      <c r="G1047" s="31"/>
      <c r="H1047" s="31"/>
      <c r="I1047" s="31"/>
      <c r="J1047" s="31"/>
      <c r="K1047" s="31"/>
      <c r="L1047" s="31"/>
      <c r="M1047" s="31"/>
      <c r="N1047" s="31"/>
      <c r="O1047" s="31"/>
    </row>
    <row r="1048" spans="1:15">
      <c r="A1048" s="34"/>
      <c r="B1048" s="30"/>
      <c r="C1048" s="30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30"/>
    </row>
    <row r="1049" spans="1:15">
      <c r="A1049" s="35"/>
      <c r="B1049" s="31"/>
      <c r="C1049" s="31"/>
      <c r="D1049" s="31"/>
      <c r="E1049" s="31"/>
      <c r="F1049" s="31"/>
      <c r="G1049" s="31"/>
      <c r="H1049" s="31"/>
      <c r="I1049" s="31"/>
      <c r="J1049" s="31"/>
      <c r="K1049" s="31"/>
      <c r="L1049" s="31"/>
      <c r="M1049" s="31"/>
      <c r="N1049" s="31"/>
      <c r="O1049" s="31"/>
    </row>
    <row r="1050" spans="1:15">
      <c r="A1050" s="34"/>
      <c r="B1050" s="30"/>
      <c r="C1050" s="30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30"/>
    </row>
    <row r="1051" spans="1:15">
      <c r="A1051" s="35"/>
      <c r="B1051" s="31"/>
      <c r="C1051" s="31"/>
      <c r="D1051" s="31"/>
      <c r="E1051" s="31"/>
      <c r="F1051" s="31"/>
      <c r="G1051" s="31"/>
      <c r="H1051" s="31"/>
      <c r="I1051" s="31"/>
      <c r="J1051" s="31"/>
      <c r="K1051" s="31"/>
      <c r="L1051" s="31"/>
      <c r="M1051" s="31"/>
      <c r="N1051" s="31"/>
      <c r="O1051" s="31"/>
    </row>
    <row r="1052" spans="1:15">
      <c r="A1052" s="34"/>
      <c r="B1052" s="30"/>
      <c r="C1052" s="30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30"/>
    </row>
    <row r="1053" spans="1:15">
      <c r="A1053" s="35"/>
      <c r="B1053" s="31"/>
      <c r="C1053" s="31"/>
      <c r="D1053" s="31"/>
      <c r="E1053" s="31"/>
      <c r="F1053" s="31"/>
      <c r="G1053" s="31"/>
      <c r="H1053" s="31"/>
      <c r="I1053" s="31"/>
      <c r="J1053" s="31"/>
      <c r="K1053" s="31"/>
      <c r="L1053" s="31"/>
      <c r="M1053" s="31"/>
      <c r="N1053" s="31"/>
      <c r="O1053" s="31"/>
    </row>
    <row r="1054" spans="1:15">
      <c r="A1054" s="34"/>
      <c r="B1054" s="30"/>
      <c r="C1054" s="30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30"/>
    </row>
    <row r="1055" spans="1:15">
      <c r="A1055" s="35"/>
      <c r="B1055" s="31"/>
      <c r="C1055" s="31"/>
      <c r="D1055" s="31"/>
      <c r="E1055" s="31"/>
      <c r="F1055" s="31"/>
      <c r="G1055" s="31"/>
      <c r="H1055" s="31"/>
      <c r="I1055" s="31"/>
      <c r="J1055" s="31"/>
      <c r="K1055" s="31"/>
      <c r="L1055" s="31"/>
      <c r="M1055" s="31"/>
      <c r="N1055" s="31"/>
      <c r="O1055" s="31"/>
    </row>
    <row r="1056" spans="1:15">
      <c r="A1056" s="34"/>
      <c r="B1056" s="30"/>
      <c r="C1056" s="30"/>
      <c r="D1056" s="30"/>
      <c r="E1056" s="30"/>
      <c r="F1056" s="30"/>
      <c r="G1056" s="30"/>
      <c r="H1056" s="30"/>
      <c r="I1056" s="30"/>
      <c r="J1056" s="30"/>
      <c r="K1056" s="30"/>
      <c r="L1056" s="30"/>
      <c r="M1056" s="30"/>
      <c r="N1056" s="30"/>
      <c r="O1056" s="30"/>
    </row>
    <row r="1057" spans="1:15">
      <c r="A1057" s="35"/>
      <c r="B1057" s="31"/>
      <c r="C1057" s="31"/>
      <c r="D1057" s="31"/>
      <c r="E1057" s="31"/>
      <c r="F1057" s="31"/>
      <c r="G1057" s="31"/>
      <c r="H1057" s="31"/>
      <c r="I1057" s="31"/>
      <c r="J1057" s="31"/>
      <c r="K1057" s="31"/>
      <c r="L1057" s="31"/>
      <c r="M1057" s="31"/>
      <c r="N1057" s="31"/>
      <c r="O1057" s="31"/>
    </row>
    <row r="1058" spans="1:15">
      <c r="A1058" s="34"/>
      <c r="B1058" s="30"/>
      <c r="C1058" s="30"/>
      <c r="D1058" s="30"/>
      <c r="E1058" s="30"/>
      <c r="F1058" s="30"/>
      <c r="G1058" s="30"/>
      <c r="H1058" s="30"/>
      <c r="I1058" s="30"/>
      <c r="J1058" s="30"/>
      <c r="K1058" s="30"/>
      <c r="L1058" s="30"/>
      <c r="M1058" s="30"/>
      <c r="N1058" s="30"/>
      <c r="O1058" s="30"/>
    </row>
    <row r="1059" spans="1:15">
      <c r="A1059" s="35"/>
      <c r="B1059" s="31"/>
      <c r="C1059" s="31"/>
      <c r="D1059" s="31"/>
      <c r="E1059" s="31"/>
      <c r="F1059" s="31"/>
      <c r="G1059" s="31"/>
      <c r="H1059" s="31"/>
      <c r="I1059" s="31"/>
      <c r="J1059" s="31"/>
      <c r="K1059" s="31"/>
      <c r="L1059" s="31"/>
      <c r="M1059" s="31"/>
      <c r="N1059" s="31"/>
      <c r="O1059" s="31"/>
    </row>
    <row r="1060" spans="1:15">
      <c r="A1060" s="34"/>
      <c r="B1060" s="30"/>
      <c r="C1060" s="30"/>
      <c r="D1060" s="30"/>
      <c r="E1060" s="30"/>
      <c r="F1060" s="30"/>
      <c r="G1060" s="30"/>
      <c r="H1060" s="30"/>
      <c r="I1060" s="30"/>
      <c r="J1060" s="30"/>
      <c r="K1060" s="30"/>
      <c r="L1060" s="30"/>
      <c r="M1060" s="30"/>
      <c r="N1060" s="30"/>
      <c r="O1060" s="30"/>
    </row>
    <row r="1061" spans="1:15">
      <c r="A1061" s="35"/>
      <c r="B1061" s="31"/>
      <c r="C1061" s="31"/>
      <c r="D1061" s="31"/>
      <c r="E1061" s="31"/>
      <c r="F1061" s="31"/>
      <c r="G1061" s="31"/>
      <c r="H1061" s="31"/>
      <c r="I1061" s="31"/>
      <c r="J1061" s="31"/>
      <c r="K1061" s="31"/>
      <c r="L1061" s="31"/>
      <c r="M1061" s="31"/>
      <c r="N1061" s="31"/>
      <c r="O1061" s="31"/>
    </row>
    <row r="1062" spans="1:15">
      <c r="A1062" s="34"/>
      <c r="B1062" s="30"/>
      <c r="C1062" s="30"/>
      <c r="D1062" s="30"/>
      <c r="E1062" s="30"/>
      <c r="F1062" s="30"/>
      <c r="G1062" s="30"/>
      <c r="H1062" s="30"/>
      <c r="I1062" s="30"/>
      <c r="J1062" s="30"/>
      <c r="K1062" s="30"/>
      <c r="L1062" s="30"/>
      <c r="M1062" s="30"/>
      <c r="N1062" s="30"/>
      <c r="O1062" s="30"/>
    </row>
    <row r="1063" spans="1:15">
      <c r="A1063" s="35"/>
      <c r="B1063" s="31"/>
      <c r="C1063" s="31"/>
      <c r="D1063" s="31"/>
      <c r="E1063" s="31"/>
      <c r="F1063" s="31"/>
      <c r="G1063" s="31"/>
      <c r="H1063" s="31"/>
      <c r="I1063" s="31"/>
      <c r="J1063" s="31"/>
      <c r="K1063" s="31"/>
      <c r="L1063" s="31"/>
      <c r="M1063" s="31"/>
      <c r="N1063" s="31"/>
      <c r="O1063" s="31"/>
    </row>
    <row r="1064" spans="1:15">
      <c r="A1064" s="34"/>
      <c r="B1064" s="30"/>
      <c r="C1064" s="30"/>
      <c r="D1064" s="30"/>
      <c r="E1064" s="30"/>
      <c r="F1064" s="30"/>
      <c r="G1064" s="30"/>
      <c r="H1064" s="30"/>
      <c r="I1064" s="30"/>
      <c r="J1064" s="30"/>
      <c r="K1064" s="30"/>
      <c r="L1064" s="30"/>
      <c r="M1064" s="30"/>
      <c r="N1064" s="30"/>
      <c r="O1064" s="30"/>
    </row>
    <row r="1065" spans="1:15">
      <c r="A1065" s="35"/>
      <c r="B1065" s="31"/>
      <c r="C1065" s="31"/>
      <c r="D1065" s="31"/>
      <c r="E1065" s="31"/>
      <c r="F1065" s="31"/>
      <c r="G1065" s="31"/>
      <c r="H1065" s="31"/>
      <c r="I1065" s="31"/>
      <c r="J1065" s="31"/>
      <c r="K1065" s="31"/>
      <c r="L1065" s="31"/>
      <c r="M1065" s="31"/>
      <c r="N1065" s="31"/>
      <c r="O1065" s="31"/>
    </row>
    <row r="1066" spans="1:15">
      <c r="A1066" s="34"/>
      <c r="B1066" s="30"/>
      <c r="C1066" s="30"/>
      <c r="D1066" s="30"/>
      <c r="E1066" s="30"/>
      <c r="F1066" s="30"/>
      <c r="G1066" s="30"/>
      <c r="H1066" s="30"/>
      <c r="I1066" s="30"/>
      <c r="J1066" s="30"/>
      <c r="K1066" s="30"/>
      <c r="L1066" s="30"/>
      <c r="M1066" s="30"/>
      <c r="N1066" s="30"/>
      <c r="O1066" s="30"/>
    </row>
    <row r="1067" spans="1:15">
      <c r="A1067" s="35"/>
      <c r="B1067" s="31"/>
      <c r="C1067" s="31"/>
      <c r="D1067" s="31"/>
      <c r="E1067" s="31"/>
      <c r="F1067" s="31"/>
      <c r="G1067" s="31"/>
      <c r="H1067" s="31"/>
      <c r="I1067" s="31"/>
      <c r="J1067" s="31"/>
      <c r="K1067" s="31"/>
      <c r="L1067" s="31"/>
      <c r="M1067" s="31"/>
      <c r="N1067" s="31"/>
      <c r="O1067" s="31"/>
    </row>
    <row r="1068" spans="1:15">
      <c r="A1068" s="34"/>
      <c r="B1068" s="30"/>
      <c r="C1068" s="30"/>
      <c r="D1068" s="30"/>
      <c r="E1068" s="30"/>
      <c r="F1068" s="30"/>
      <c r="G1068" s="30"/>
      <c r="H1068" s="30"/>
      <c r="I1068" s="30"/>
      <c r="J1068" s="30"/>
      <c r="K1068" s="30"/>
      <c r="L1068" s="30"/>
      <c r="M1068" s="30"/>
      <c r="N1068" s="30"/>
      <c r="O1068" s="30"/>
    </row>
    <row r="1069" spans="1:15">
      <c r="A1069" s="35"/>
      <c r="B1069" s="31"/>
      <c r="C1069" s="31"/>
      <c r="D1069" s="31"/>
      <c r="E1069" s="31"/>
      <c r="F1069" s="31"/>
      <c r="G1069" s="31"/>
      <c r="H1069" s="31"/>
      <c r="I1069" s="31"/>
      <c r="J1069" s="31"/>
      <c r="K1069" s="31"/>
      <c r="L1069" s="31"/>
      <c r="M1069" s="31"/>
      <c r="N1069" s="31"/>
      <c r="O1069" s="31"/>
    </row>
    <row r="1070" spans="1:15">
      <c r="A1070" s="34"/>
      <c r="B1070" s="30"/>
      <c r="C1070" s="30"/>
      <c r="D1070" s="30"/>
      <c r="E1070" s="30"/>
      <c r="F1070" s="30"/>
      <c r="G1070" s="30"/>
      <c r="H1070" s="30"/>
      <c r="I1070" s="30"/>
      <c r="J1070" s="30"/>
      <c r="K1070" s="30"/>
      <c r="L1070" s="30"/>
      <c r="M1070" s="30"/>
      <c r="N1070" s="30"/>
      <c r="O1070" s="30"/>
    </row>
    <row r="1071" spans="1:15">
      <c r="A1071" s="35"/>
      <c r="B1071" s="31"/>
      <c r="C1071" s="31"/>
      <c r="D1071" s="31"/>
      <c r="E1071" s="31"/>
      <c r="F1071" s="31"/>
      <c r="G1071" s="31"/>
      <c r="H1071" s="31"/>
      <c r="I1071" s="31"/>
      <c r="J1071" s="31"/>
      <c r="K1071" s="31"/>
      <c r="L1071" s="31"/>
      <c r="M1071" s="31"/>
      <c r="N1071" s="31"/>
      <c r="O1071" s="31"/>
    </row>
    <row r="1072" spans="1:15">
      <c r="A1072" s="34"/>
      <c r="B1072" s="30"/>
      <c r="C1072" s="30"/>
      <c r="D1072" s="30"/>
      <c r="E1072" s="30"/>
      <c r="F1072" s="30"/>
      <c r="G1072" s="30"/>
      <c r="H1072" s="30"/>
      <c r="I1072" s="30"/>
      <c r="J1072" s="30"/>
      <c r="K1072" s="30"/>
      <c r="L1072" s="30"/>
      <c r="M1072" s="30"/>
      <c r="N1072" s="30"/>
      <c r="O1072" s="30"/>
    </row>
    <row r="1073" spans="1:15">
      <c r="A1073" s="35"/>
      <c r="B1073" s="31"/>
      <c r="C1073" s="31"/>
      <c r="D1073" s="31"/>
      <c r="E1073" s="31"/>
      <c r="F1073" s="31"/>
      <c r="G1073" s="31"/>
      <c r="H1073" s="31"/>
      <c r="I1073" s="31"/>
      <c r="J1073" s="31"/>
      <c r="K1073" s="31"/>
      <c r="L1073" s="31"/>
      <c r="M1073" s="31"/>
      <c r="N1073" s="31"/>
      <c r="O1073" s="31"/>
    </row>
    <row r="1074" spans="1:15">
      <c r="A1074" s="34"/>
      <c r="B1074" s="30"/>
      <c r="C1074" s="30"/>
      <c r="D1074" s="30"/>
      <c r="E1074" s="30"/>
      <c r="F1074" s="30"/>
      <c r="G1074" s="30"/>
      <c r="H1074" s="30"/>
      <c r="I1074" s="30"/>
      <c r="J1074" s="30"/>
      <c r="K1074" s="30"/>
      <c r="L1074" s="30"/>
      <c r="M1074" s="30"/>
      <c r="N1074" s="30"/>
      <c r="O1074" s="30"/>
    </row>
    <row r="1075" spans="1:15">
      <c r="A1075" s="35"/>
      <c r="B1075" s="31"/>
      <c r="C1075" s="31"/>
      <c r="D1075" s="31"/>
      <c r="E1075" s="31"/>
      <c r="F1075" s="31"/>
      <c r="G1075" s="31"/>
      <c r="H1075" s="31"/>
      <c r="I1075" s="31"/>
      <c r="J1075" s="31"/>
      <c r="K1075" s="31"/>
      <c r="L1075" s="31"/>
      <c r="M1075" s="31"/>
      <c r="N1075" s="31"/>
      <c r="O1075" s="31"/>
    </row>
    <row r="1076" spans="1:15">
      <c r="A1076" s="34"/>
      <c r="B1076" s="30"/>
      <c r="C1076" s="30"/>
      <c r="D1076" s="30"/>
      <c r="E1076" s="30"/>
      <c r="F1076" s="30"/>
      <c r="G1076" s="30"/>
      <c r="H1076" s="30"/>
      <c r="I1076" s="30"/>
      <c r="J1076" s="30"/>
      <c r="K1076" s="30"/>
      <c r="L1076" s="30"/>
      <c r="M1076" s="30"/>
      <c r="N1076" s="30"/>
      <c r="O1076" s="30"/>
    </row>
    <row r="1077" spans="1:15">
      <c r="A1077" s="35"/>
      <c r="B1077" s="31"/>
      <c r="C1077" s="31"/>
      <c r="D1077" s="31"/>
      <c r="E1077" s="31"/>
      <c r="F1077" s="31"/>
      <c r="G1077" s="31"/>
      <c r="H1077" s="31"/>
      <c r="I1077" s="31"/>
      <c r="J1077" s="31"/>
      <c r="K1077" s="31"/>
      <c r="L1077" s="31"/>
      <c r="M1077" s="31"/>
      <c r="N1077" s="31"/>
      <c r="O1077" s="31"/>
    </row>
    <row r="1078" spans="1:15">
      <c r="A1078" s="34"/>
      <c r="B1078" s="30"/>
      <c r="C1078" s="30"/>
      <c r="D1078" s="30"/>
      <c r="E1078" s="30"/>
      <c r="F1078" s="30"/>
      <c r="G1078" s="30"/>
      <c r="H1078" s="30"/>
      <c r="I1078" s="30"/>
      <c r="J1078" s="30"/>
      <c r="K1078" s="30"/>
      <c r="L1078" s="30"/>
      <c r="M1078" s="30"/>
      <c r="N1078" s="30"/>
      <c r="O1078" s="30"/>
    </row>
    <row r="1079" spans="1:15">
      <c r="A1079" s="35"/>
      <c r="B1079" s="31"/>
      <c r="C1079" s="31"/>
      <c r="D1079" s="31"/>
      <c r="E1079" s="31"/>
      <c r="F1079" s="31"/>
      <c r="G1079" s="31"/>
      <c r="H1079" s="31"/>
      <c r="I1079" s="31"/>
      <c r="J1079" s="31"/>
      <c r="K1079" s="31"/>
      <c r="L1079" s="31"/>
      <c r="M1079" s="31"/>
      <c r="N1079" s="31"/>
      <c r="O1079" s="31"/>
    </row>
    <row r="1080" spans="1:15">
      <c r="A1080" s="34"/>
      <c r="B1080" s="30"/>
      <c r="C1080" s="30"/>
      <c r="D1080" s="30"/>
      <c r="E1080" s="30"/>
      <c r="F1080" s="30"/>
      <c r="G1080" s="30"/>
      <c r="H1080" s="30"/>
      <c r="I1080" s="30"/>
      <c r="J1080" s="30"/>
      <c r="K1080" s="30"/>
      <c r="L1080" s="30"/>
      <c r="M1080" s="30"/>
      <c r="N1080" s="30"/>
      <c r="O1080" s="30"/>
    </row>
    <row r="1081" spans="1:15">
      <c r="A1081" s="35"/>
      <c r="B1081" s="31"/>
      <c r="C1081" s="31"/>
      <c r="D1081" s="31"/>
      <c r="E1081" s="31"/>
      <c r="F1081" s="31"/>
      <c r="G1081" s="31"/>
      <c r="H1081" s="31"/>
      <c r="I1081" s="31"/>
      <c r="J1081" s="31"/>
      <c r="K1081" s="31"/>
      <c r="L1081" s="31"/>
      <c r="M1081" s="31"/>
      <c r="N1081" s="31"/>
      <c r="O1081" s="31"/>
    </row>
    <row r="1082" spans="1:15">
      <c r="A1082" s="34"/>
      <c r="B1082" s="30"/>
      <c r="C1082" s="30"/>
      <c r="D1082" s="30"/>
      <c r="E1082" s="30"/>
      <c r="F1082" s="30"/>
      <c r="G1082" s="30"/>
      <c r="H1082" s="30"/>
      <c r="I1082" s="30"/>
      <c r="J1082" s="30"/>
      <c r="K1082" s="30"/>
      <c r="L1082" s="30"/>
      <c r="M1082" s="30"/>
      <c r="N1082" s="30"/>
      <c r="O1082" s="30"/>
    </row>
    <row r="1083" spans="1:15">
      <c r="A1083" s="35"/>
      <c r="B1083" s="31"/>
      <c r="C1083" s="31"/>
      <c r="D1083" s="31"/>
      <c r="E1083" s="31"/>
      <c r="F1083" s="31"/>
      <c r="G1083" s="31"/>
      <c r="H1083" s="31"/>
      <c r="I1083" s="31"/>
      <c r="J1083" s="31"/>
      <c r="K1083" s="31"/>
      <c r="L1083" s="31"/>
      <c r="M1083" s="31"/>
      <c r="N1083" s="31"/>
      <c r="O1083" s="31"/>
    </row>
    <row r="1084" spans="1:15">
      <c r="A1084" s="34"/>
      <c r="B1084" s="30"/>
      <c r="C1084" s="30"/>
      <c r="D1084" s="30"/>
      <c r="E1084" s="30"/>
      <c r="F1084" s="30"/>
      <c r="G1084" s="30"/>
      <c r="H1084" s="30"/>
      <c r="I1084" s="30"/>
      <c r="J1084" s="30"/>
      <c r="K1084" s="30"/>
      <c r="L1084" s="30"/>
      <c r="M1084" s="30"/>
      <c r="N1084" s="30"/>
      <c r="O1084" s="30"/>
    </row>
    <row r="1085" spans="1:15">
      <c r="A1085" s="35"/>
      <c r="B1085" s="31"/>
      <c r="C1085" s="31"/>
      <c r="D1085" s="31"/>
      <c r="E1085" s="31"/>
      <c r="F1085" s="31"/>
      <c r="G1085" s="31"/>
      <c r="H1085" s="31"/>
      <c r="I1085" s="31"/>
      <c r="J1085" s="31"/>
      <c r="K1085" s="31"/>
      <c r="L1085" s="31"/>
      <c r="M1085" s="31"/>
      <c r="N1085" s="31"/>
      <c r="O1085" s="31"/>
    </row>
    <row r="1086" spans="1:15">
      <c r="A1086" s="34"/>
      <c r="B1086" s="30"/>
      <c r="C1086" s="30"/>
      <c r="D1086" s="30"/>
      <c r="E1086" s="30"/>
      <c r="F1086" s="30"/>
      <c r="G1086" s="30"/>
      <c r="H1086" s="30"/>
      <c r="I1086" s="30"/>
      <c r="J1086" s="30"/>
      <c r="K1086" s="30"/>
      <c r="L1086" s="30"/>
      <c r="M1086" s="30"/>
      <c r="N1086" s="30"/>
      <c r="O1086" s="30"/>
    </row>
    <row r="1087" spans="1:15">
      <c r="A1087" s="35"/>
      <c r="B1087" s="31"/>
      <c r="C1087" s="31"/>
      <c r="D1087" s="31"/>
      <c r="E1087" s="31"/>
      <c r="F1087" s="31"/>
      <c r="G1087" s="31"/>
      <c r="H1087" s="31"/>
      <c r="I1087" s="31"/>
      <c r="J1087" s="31"/>
      <c r="K1087" s="31"/>
      <c r="L1087" s="31"/>
      <c r="M1087" s="31"/>
      <c r="N1087" s="31"/>
      <c r="O1087" s="31"/>
    </row>
    <row r="1088" spans="1:15">
      <c r="A1088" s="34"/>
      <c r="B1088" s="30"/>
      <c r="C1088" s="30"/>
      <c r="D1088" s="30"/>
      <c r="E1088" s="30"/>
      <c r="F1088" s="30"/>
      <c r="G1088" s="30"/>
      <c r="H1088" s="30"/>
      <c r="I1088" s="30"/>
      <c r="J1088" s="30"/>
      <c r="K1088" s="30"/>
      <c r="L1088" s="30"/>
      <c r="M1088" s="30"/>
      <c r="N1088" s="30"/>
      <c r="O1088" s="30"/>
    </row>
    <row r="1089" spans="1:15">
      <c r="A1089" s="35"/>
      <c r="B1089" s="31"/>
      <c r="C1089" s="31"/>
      <c r="D1089" s="31"/>
      <c r="E1089" s="31"/>
      <c r="F1089" s="31"/>
      <c r="G1089" s="31"/>
      <c r="H1089" s="31"/>
      <c r="I1089" s="31"/>
      <c r="J1089" s="31"/>
      <c r="K1089" s="31"/>
      <c r="L1089" s="31"/>
      <c r="M1089" s="31"/>
      <c r="N1089" s="31"/>
      <c r="O1089" s="31"/>
    </row>
    <row r="1090" spans="1:15">
      <c r="A1090" s="34"/>
      <c r="B1090" s="30"/>
      <c r="C1090" s="30"/>
      <c r="D1090" s="30"/>
      <c r="E1090" s="30"/>
      <c r="F1090" s="30"/>
      <c r="G1090" s="30"/>
      <c r="H1090" s="30"/>
      <c r="I1090" s="30"/>
      <c r="J1090" s="30"/>
      <c r="K1090" s="30"/>
      <c r="L1090" s="30"/>
      <c r="M1090" s="30"/>
      <c r="N1090" s="30"/>
      <c r="O1090" s="30"/>
    </row>
    <row r="1091" spans="1:15">
      <c r="A1091" s="35"/>
      <c r="B1091" s="31"/>
      <c r="C1091" s="31"/>
      <c r="D1091" s="31"/>
      <c r="E1091" s="31"/>
      <c r="F1091" s="31"/>
      <c r="G1091" s="31"/>
      <c r="H1091" s="31"/>
      <c r="I1091" s="31"/>
      <c r="J1091" s="31"/>
      <c r="K1091" s="31"/>
      <c r="L1091" s="31"/>
      <c r="M1091" s="31"/>
      <c r="N1091" s="31"/>
      <c r="O1091" s="31"/>
    </row>
    <row r="1092" spans="1:15">
      <c r="A1092" s="34"/>
      <c r="B1092" s="30"/>
      <c r="C1092" s="30"/>
      <c r="D1092" s="30"/>
      <c r="E1092" s="30"/>
      <c r="F1092" s="30"/>
      <c r="G1092" s="30"/>
      <c r="H1092" s="30"/>
      <c r="I1092" s="30"/>
      <c r="J1092" s="30"/>
      <c r="K1092" s="30"/>
      <c r="L1092" s="30"/>
      <c r="M1092" s="30"/>
      <c r="N1092" s="30"/>
      <c r="O1092" s="30"/>
    </row>
    <row r="1093" spans="1:15">
      <c r="A1093" s="35"/>
      <c r="B1093" s="31"/>
      <c r="C1093" s="31"/>
      <c r="D1093" s="31"/>
      <c r="E1093" s="31"/>
      <c r="F1093" s="31"/>
      <c r="G1093" s="31"/>
      <c r="H1093" s="31"/>
      <c r="I1093" s="31"/>
      <c r="J1093" s="31"/>
      <c r="K1093" s="31"/>
      <c r="L1093" s="31"/>
      <c r="M1093" s="31"/>
      <c r="N1093" s="31"/>
      <c r="O1093" s="31"/>
    </row>
    <row r="1094" spans="1:15">
      <c r="A1094" s="34"/>
      <c r="B1094" s="30"/>
      <c r="C1094" s="30"/>
      <c r="D1094" s="30"/>
      <c r="E1094" s="30"/>
      <c r="F1094" s="30"/>
      <c r="G1094" s="30"/>
      <c r="H1094" s="30"/>
      <c r="I1094" s="30"/>
      <c r="J1094" s="30"/>
      <c r="K1094" s="30"/>
      <c r="L1094" s="30"/>
      <c r="M1094" s="30"/>
      <c r="N1094" s="30"/>
      <c r="O1094" s="30"/>
    </row>
    <row r="1095" spans="1:15">
      <c r="A1095" s="35"/>
      <c r="B1095" s="31"/>
      <c r="C1095" s="31"/>
      <c r="D1095" s="31"/>
      <c r="E1095" s="31"/>
      <c r="F1095" s="31"/>
      <c r="G1095" s="31"/>
      <c r="H1095" s="31"/>
      <c r="I1095" s="31"/>
      <c r="J1095" s="31"/>
      <c r="K1095" s="31"/>
      <c r="L1095" s="31"/>
      <c r="M1095" s="31"/>
      <c r="N1095" s="31"/>
      <c r="O1095" s="31"/>
    </row>
    <row r="1096" spans="1:15">
      <c r="A1096" s="34"/>
      <c r="B1096" s="30"/>
      <c r="C1096" s="30"/>
      <c r="D1096" s="30"/>
      <c r="E1096" s="30"/>
      <c r="F1096" s="30"/>
      <c r="G1096" s="30"/>
      <c r="H1096" s="30"/>
      <c r="I1096" s="30"/>
      <c r="J1096" s="30"/>
      <c r="K1096" s="30"/>
      <c r="L1096" s="30"/>
      <c r="M1096" s="30"/>
      <c r="N1096" s="30"/>
      <c r="O1096" s="30"/>
    </row>
    <row r="1097" spans="1:15">
      <c r="A1097" s="35"/>
      <c r="B1097" s="31"/>
      <c r="C1097" s="31"/>
      <c r="D1097" s="31"/>
      <c r="E1097" s="31"/>
      <c r="F1097" s="31"/>
      <c r="G1097" s="31"/>
      <c r="H1097" s="31"/>
      <c r="I1097" s="31"/>
      <c r="J1097" s="31"/>
      <c r="K1097" s="31"/>
      <c r="L1097" s="31"/>
      <c r="M1097" s="31"/>
      <c r="N1097" s="31"/>
      <c r="O1097" s="31"/>
    </row>
    <row r="1098" spans="1:15">
      <c r="A1098" s="34"/>
      <c r="B1098" s="30"/>
      <c r="C1098" s="30"/>
      <c r="D1098" s="30"/>
      <c r="E1098" s="30"/>
      <c r="F1098" s="30"/>
      <c r="G1098" s="30"/>
      <c r="H1098" s="30"/>
      <c r="I1098" s="30"/>
      <c r="J1098" s="30"/>
      <c r="K1098" s="30"/>
      <c r="L1098" s="30"/>
      <c r="M1098" s="30"/>
      <c r="N1098" s="30"/>
      <c r="O1098" s="30"/>
    </row>
    <row r="1099" spans="1:15">
      <c r="A1099" s="35"/>
      <c r="B1099" s="31"/>
      <c r="C1099" s="31"/>
      <c r="D1099" s="31"/>
      <c r="E1099" s="31"/>
      <c r="F1099" s="31"/>
      <c r="G1099" s="31"/>
      <c r="H1099" s="31"/>
      <c r="I1099" s="31"/>
      <c r="J1099" s="31"/>
      <c r="K1099" s="31"/>
      <c r="L1099" s="31"/>
      <c r="M1099" s="31"/>
      <c r="N1099" s="31"/>
      <c r="O1099" s="31"/>
    </row>
    <row r="1100" spans="1:15">
      <c r="A1100" s="34"/>
      <c r="B1100" s="30"/>
      <c r="C1100" s="30"/>
      <c r="D1100" s="30"/>
      <c r="E1100" s="30"/>
      <c r="F1100" s="30"/>
      <c r="G1100" s="30"/>
      <c r="H1100" s="30"/>
      <c r="I1100" s="30"/>
      <c r="J1100" s="30"/>
      <c r="K1100" s="30"/>
      <c r="L1100" s="30"/>
      <c r="M1100" s="30"/>
      <c r="N1100" s="30"/>
      <c r="O1100" s="30"/>
    </row>
    <row r="1101" spans="1:15">
      <c r="A1101" s="35"/>
      <c r="B1101" s="31"/>
      <c r="C1101" s="31"/>
      <c r="D1101" s="31"/>
      <c r="E1101" s="31"/>
      <c r="F1101" s="31"/>
      <c r="G1101" s="31"/>
      <c r="H1101" s="31"/>
      <c r="I1101" s="31"/>
      <c r="J1101" s="31"/>
      <c r="K1101" s="31"/>
      <c r="L1101" s="31"/>
      <c r="M1101" s="31"/>
      <c r="N1101" s="31"/>
      <c r="O1101" s="31"/>
    </row>
    <row r="1102" spans="1:15">
      <c r="A1102" s="34"/>
      <c r="B1102" s="30"/>
      <c r="C1102" s="30"/>
      <c r="D1102" s="30"/>
      <c r="E1102" s="30"/>
      <c r="F1102" s="30"/>
      <c r="G1102" s="30"/>
      <c r="H1102" s="30"/>
      <c r="I1102" s="30"/>
      <c r="J1102" s="30"/>
      <c r="K1102" s="30"/>
      <c r="L1102" s="30"/>
      <c r="M1102" s="30"/>
      <c r="N1102" s="30"/>
      <c r="O1102" s="30"/>
    </row>
    <row r="1103" spans="1:15">
      <c r="A1103" s="35"/>
      <c r="B1103" s="31"/>
      <c r="C1103" s="31"/>
      <c r="D1103" s="31"/>
      <c r="E1103" s="31"/>
      <c r="F1103" s="31"/>
      <c r="G1103" s="31"/>
      <c r="H1103" s="31"/>
      <c r="I1103" s="31"/>
      <c r="J1103" s="31"/>
      <c r="K1103" s="31"/>
      <c r="L1103" s="31"/>
      <c r="M1103" s="31"/>
      <c r="N1103" s="31"/>
      <c r="O1103" s="31"/>
    </row>
    <row r="1104" spans="1:15">
      <c r="A1104" s="34"/>
    </row>
    <row r="1105" spans="1:1">
      <c r="A1105" s="35"/>
    </row>
    <row r="1106" spans="1:1">
      <c r="A1106" s="34"/>
    </row>
    <row r="1107" spans="1:1">
      <c r="A1107" s="35"/>
    </row>
  </sheetData>
  <mergeCells count="4">
    <mergeCell ref="A3:A5"/>
    <mergeCell ref="A6:O6"/>
    <mergeCell ref="A7:B7"/>
    <mergeCell ref="D9:G9"/>
  </mergeCells>
  <dataValidations xWindow="577" yWindow="366" count="12">
    <dataValidation type="list" allowBlank="1" showInputMessage="1" showErrorMessage="1" promptTitle="PACC" prompt="Seleccione el Código de Bienes y Servicios._x000a_" sqref="A237 A242 A217 B213 A101:A154 A11:A32 A39:A49 A37 A51:A74 A156:A168 A208:A214 A177:A203">
      <formula1>$S$11:$S$96</formula1>
    </dataValidation>
    <dataValidation type="list" allowBlank="1" showInputMessage="1" showErrorMessage="1" promptTitle="PACC" prompt="Seleccione el Código de Bienes y Servicios._x000a_" sqref="A233">
      <formula1>$T$11:$T$161</formula1>
    </dataValidation>
    <dataValidation allowBlank="1" showInputMessage="1" showErrorMessage="1" promptTitle="PACC" prompt="Digite la unidad de medida._x000a__x000a_" sqref="C232:C233 C206:C214 C154:C156 C217:C230 C11:C60 C62:C74 C177:C203"/>
    <dataValidation allowBlank="1" showInputMessage="1" showErrorMessage="1" promptTitle="PACC" prompt="Digite la descripción de la compra o contratación." sqref="B233 B149:B156 B177:B197 B217:B219 B11:B74"/>
    <dataValidation allowBlank="1" showInputMessage="1" showErrorMessage="1" promptTitle="PACC" prompt="Digite el precio unitario estimado._x000a_" sqref="I160 I11:I33 I37:I100"/>
    <dataValidation type="list" allowBlank="1" showInputMessage="1" showErrorMessage="1" promptTitle="PACC" prompt="Seleccione el procedimiento de selección." sqref="L127 K11 K14:K33 K37 K39:K74">
      <formula1>$V$11:$V$15</formula1>
    </dataValidation>
    <dataValidation allowBlank="1" showInputMessage="1" showErrorMessage="1" promptTitle="PACC" prompt="Este valor se calculará automáticamente, resultado de la multiplicación de la cantidad total por el precio unitario estimado." sqref="K12 K38 J174:J194 J198 J203:J238 J11:J171"/>
    <dataValidation allowBlank="1" showInputMessage="1" showErrorMessage="1" promptTitle="PACC" prompt="Digite las observaciones que considere." sqref="N11:N33 N37:N97 O98:O100"/>
    <dataValidation allowBlank="1" showInputMessage="1" showErrorMessage="1" promptTitle="PACC" prompt="Digite el valor adquirido." sqref="M11:M33 M37:M97 N98:N100"/>
    <dataValidation allowBlank="1" showInputMessage="1" showErrorMessage="1" promptTitle="PACC" prompt="Digite la fuente de financiamiento del procedimiento de referencia." sqref="L11:L33 L37:L97 M98:M100"/>
    <dataValidation allowBlank="1" showInputMessage="1" showErrorMessage="1" promptTitle="PACC" prompt="Digite la cantidad requerida en este período._x000a_" sqref="D15:G15 D33:G33 D11:G13 D37:G52 D64:G74"/>
    <dataValidation allowBlank="1" showInputMessage="1" showErrorMessage="1" promptTitle="PACC" prompt="La cantidad total resultará de la suma de las cantidades requeridas en cada trimestre. " sqref="H11:H238"/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5" scale="40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B4:K107"/>
  <sheetViews>
    <sheetView topLeftCell="A37" workbookViewId="0">
      <selection activeCell="K54" sqref="K54"/>
    </sheetView>
  </sheetViews>
  <sheetFormatPr defaultColWidth="11.42578125" defaultRowHeight="15"/>
  <cols>
    <col min="2" max="2" width="16" customWidth="1"/>
    <col min="4" max="4" width="11.42578125" customWidth="1"/>
    <col min="7" max="7" width="18.28515625" customWidth="1"/>
    <col min="11" max="11" width="17" customWidth="1"/>
  </cols>
  <sheetData>
    <row r="4" spans="2:11" ht="15.75">
      <c r="B4">
        <v>32880</v>
      </c>
      <c r="D4" s="72"/>
    </row>
    <row r="5" spans="2:11" ht="15.75">
      <c r="B5">
        <v>12900</v>
      </c>
      <c r="D5" s="73"/>
      <c r="G5" s="72"/>
    </row>
    <row r="6" spans="2:11" ht="15.75">
      <c r="B6">
        <v>10800</v>
      </c>
      <c r="D6" s="72"/>
      <c r="G6" s="73"/>
    </row>
    <row r="7" spans="2:11" ht="15.75">
      <c r="B7">
        <v>7200</v>
      </c>
      <c r="D7" s="73"/>
      <c r="G7" s="72"/>
    </row>
    <row r="8" spans="2:11" ht="15.75">
      <c r="B8">
        <v>21600</v>
      </c>
      <c r="D8" s="72"/>
      <c r="G8" s="73"/>
    </row>
    <row r="9" spans="2:11" ht="15.75">
      <c r="B9">
        <v>10400</v>
      </c>
      <c r="D9" s="73"/>
      <c r="G9" s="72"/>
    </row>
    <row r="10" spans="2:11" ht="15.75">
      <c r="B10">
        <v>840</v>
      </c>
      <c r="D10" s="72"/>
      <c r="G10" s="73"/>
      <c r="K10">
        <v>28080</v>
      </c>
    </row>
    <row r="11" spans="2:11" ht="15.75">
      <c r="B11">
        <v>1440</v>
      </c>
      <c r="D11" s="73"/>
      <c r="G11" s="72"/>
      <c r="K11">
        <v>130000</v>
      </c>
    </row>
    <row r="12" spans="2:11" ht="15.75">
      <c r="B12">
        <v>1200</v>
      </c>
      <c r="D12" s="74"/>
      <c r="G12" s="73"/>
      <c r="K12">
        <v>16800</v>
      </c>
    </row>
    <row r="13" spans="2:11" ht="15.75">
      <c r="B13">
        <v>16800</v>
      </c>
      <c r="D13" s="73"/>
      <c r="G13" s="74"/>
      <c r="K13">
        <v>25200</v>
      </c>
    </row>
    <row r="14" spans="2:11" ht="15.75">
      <c r="B14">
        <v>16800</v>
      </c>
      <c r="D14" s="72"/>
      <c r="G14" s="73"/>
      <c r="K14">
        <v>80640</v>
      </c>
    </row>
    <row r="15" spans="2:11" ht="15.75">
      <c r="B15">
        <v>239</v>
      </c>
      <c r="D15" s="73"/>
      <c r="G15" s="72"/>
      <c r="K15">
        <v>27648</v>
      </c>
    </row>
    <row r="16" spans="2:11" ht="15.75">
      <c r="B16">
        <v>2160</v>
      </c>
      <c r="D16" s="72"/>
      <c r="G16" s="73"/>
      <c r="K16">
        <v>15360</v>
      </c>
    </row>
    <row r="17" spans="2:11" ht="15.75">
      <c r="B17">
        <v>5640</v>
      </c>
      <c r="D17" s="73"/>
      <c r="G17" s="72"/>
      <c r="K17">
        <v>13200</v>
      </c>
    </row>
    <row r="18" spans="2:11" ht="15.75">
      <c r="B18">
        <v>25600</v>
      </c>
      <c r="D18" s="72"/>
      <c r="G18" s="73"/>
      <c r="K18">
        <v>5040</v>
      </c>
    </row>
    <row r="19" spans="2:11" ht="15.75">
      <c r="B19">
        <v>108000</v>
      </c>
      <c r="D19" s="73"/>
      <c r="G19" s="72"/>
      <c r="K19">
        <v>21120</v>
      </c>
    </row>
    <row r="20" spans="2:11" ht="15.75">
      <c r="B20">
        <v>36000</v>
      </c>
      <c r="D20" s="72"/>
      <c r="G20" s="73"/>
      <c r="K20">
        <v>34200</v>
      </c>
    </row>
    <row r="21" spans="2:11" ht="15.75">
      <c r="B21">
        <v>17600</v>
      </c>
      <c r="D21" s="73"/>
      <c r="G21" s="72"/>
      <c r="K21">
        <v>702000</v>
      </c>
    </row>
    <row r="22" spans="2:11" ht="15.75">
      <c r="B22">
        <v>1560</v>
      </c>
      <c r="D22" s="72"/>
      <c r="G22" s="73"/>
      <c r="K22">
        <v>64728</v>
      </c>
    </row>
    <row r="23" spans="2:11" ht="15.75">
      <c r="B23">
        <v>2040</v>
      </c>
      <c r="D23" s="73"/>
      <c r="G23" s="72"/>
      <c r="K23">
        <v>81600</v>
      </c>
    </row>
    <row r="24" spans="2:11" ht="15.75">
      <c r="B24">
        <v>30600</v>
      </c>
      <c r="D24" s="72"/>
      <c r="G24" s="73"/>
      <c r="K24">
        <v>115200</v>
      </c>
    </row>
    <row r="25" spans="2:11" ht="15.75">
      <c r="B25">
        <v>34200</v>
      </c>
      <c r="D25" s="73"/>
      <c r="G25" s="72"/>
      <c r="K25">
        <v>15360</v>
      </c>
    </row>
    <row r="26" spans="2:11" ht="15.75">
      <c r="B26">
        <v>34200</v>
      </c>
      <c r="D26" s="72"/>
      <c r="G26" s="73"/>
      <c r="K26">
        <v>26880</v>
      </c>
    </row>
    <row r="27" spans="2:11" ht="15.75">
      <c r="B27">
        <v>37680</v>
      </c>
      <c r="D27" s="73"/>
      <c r="G27" s="72"/>
      <c r="K27">
        <v>55620</v>
      </c>
    </row>
    <row r="28" spans="2:11" ht="15.75">
      <c r="B28">
        <v>67600</v>
      </c>
      <c r="D28" s="72"/>
      <c r="G28" s="73"/>
      <c r="K28">
        <v>15900</v>
      </c>
    </row>
    <row r="29" spans="2:11" ht="15.75">
      <c r="B29">
        <v>69120</v>
      </c>
      <c r="D29" s="73"/>
      <c r="G29" s="72"/>
      <c r="K29">
        <v>43200</v>
      </c>
    </row>
    <row r="30" spans="2:11" ht="15.75">
      <c r="B30">
        <v>208800</v>
      </c>
      <c r="D30" s="72"/>
      <c r="G30" s="73"/>
      <c r="K30">
        <v>42000</v>
      </c>
    </row>
    <row r="31" spans="2:11" ht="15.75">
      <c r="B31">
        <v>236400</v>
      </c>
      <c r="D31" s="73"/>
      <c r="G31" s="72"/>
      <c r="K31">
        <v>32328</v>
      </c>
    </row>
    <row r="32" spans="2:11" ht="15.75">
      <c r="B32">
        <v>5280</v>
      </c>
      <c r="D32" s="72"/>
      <c r="G32" s="73"/>
      <c r="K32">
        <v>1780</v>
      </c>
    </row>
    <row r="33" spans="2:11" ht="15.75">
      <c r="B33">
        <v>46080</v>
      </c>
      <c r="D33" s="73"/>
      <c r="G33" s="72"/>
      <c r="K33">
        <v>57600</v>
      </c>
    </row>
    <row r="34" spans="2:11" ht="15.75">
      <c r="B34">
        <v>10500</v>
      </c>
      <c r="D34" s="72"/>
      <c r="G34" s="73"/>
      <c r="K34">
        <v>23520</v>
      </c>
    </row>
    <row r="35" spans="2:11" ht="15.75">
      <c r="B35">
        <v>10800</v>
      </c>
      <c r="D35" s="73"/>
      <c r="G35" s="72"/>
      <c r="K35">
        <v>42000</v>
      </c>
    </row>
    <row r="36" spans="2:11" ht="15.75">
      <c r="B36">
        <v>142560</v>
      </c>
      <c r="D36" s="72"/>
      <c r="G36" s="73"/>
      <c r="K36">
        <v>1120</v>
      </c>
    </row>
    <row r="37" spans="2:11" ht="15.75">
      <c r="B37">
        <v>94800</v>
      </c>
      <c r="D37" s="73"/>
      <c r="G37" s="72"/>
      <c r="K37">
        <v>20400</v>
      </c>
    </row>
    <row r="38" spans="2:11" ht="15.75">
      <c r="B38">
        <v>1680</v>
      </c>
      <c r="D38" s="72"/>
      <c r="G38" s="73"/>
      <c r="K38">
        <v>45000</v>
      </c>
    </row>
    <row r="39" spans="2:11" ht="15.75">
      <c r="B39">
        <v>1800</v>
      </c>
      <c r="D39" s="73"/>
      <c r="G39" s="72"/>
      <c r="K39">
        <v>21360</v>
      </c>
    </row>
    <row r="40" spans="2:11" ht="15.75">
      <c r="B40">
        <v>3900</v>
      </c>
      <c r="D40" s="72"/>
      <c r="G40" s="73"/>
      <c r="K40">
        <v>37440</v>
      </c>
    </row>
    <row r="41" spans="2:11" ht="15.75">
      <c r="B41">
        <v>5280</v>
      </c>
      <c r="D41" s="73"/>
      <c r="G41" s="72"/>
      <c r="K41">
        <v>11520</v>
      </c>
    </row>
    <row r="42" spans="2:11" ht="15.75">
      <c r="B42">
        <v>2160</v>
      </c>
      <c r="D42" s="72"/>
      <c r="G42" s="73"/>
      <c r="K42">
        <v>8280</v>
      </c>
    </row>
    <row r="43" spans="2:11" ht="15.75">
      <c r="B43">
        <v>1800</v>
      </c>
      <c r="D43" s="73"/>
      <c r="G43" s="72"/>
      <c r="K43">
        <v>21240</v>
      </c>
    </row>
    <row r="44" spans="2:11" ht="15.75">
      <c r="B44">
        <v>5760</v>
      </c>
      <c r="D44" s="72"/>
      <c r="G44" s="73"/>
      <c r="K44">
        <v>11520</v>
      </c>
    </row>
    <row r="45" spans="2:11" ht="15.75">
      <c r="B45">
        <v>11520</v>
      </c>
      <c r="D45" s="72"/>
      <c r="G45" s="72"/>
      <c r="K45">
        <v>7800</v>
      </c>
    </row>
    <row r="46" spans="2:11" ht="15.75">
      <c r="B46">
        <v>18000</v>
      </c>
      <c r="D46" s="72"/>
      <c r="G46" s="72"/>
      <c r="K46">
        <v>14400</v>
      </c>
    </row>
    <row r="47" spans="2:11" ht="15.75">
      <c r="B47">
        <v>2688</v>
      </c>
      <c r="D47" s="73"/>
      <c r="G47" s="72"/>
      <c r="K47">
        <v>5640</v>
      </c>
    </row>
    <row r="48" spans="2:11" ht="15.75">
      <c r="B48">
        <v>7680</v>
      </c>
      <c r="G48" s="73"/>
      <c r="K48">
        <v>34200</v>
      </c>
    </row>
    <row r="49" spans="2:11" ht="15.75">
      <c r="B49">
        <v>6960</v>
      </c>
      <c r="G49" s="73"/>
      <c r="K49">
        <v>780</v>
      </c>
    </row>
    <row r="50" spans="2:11">
      <c r="B50">
        <v>42000</v>
      </c>
      <c r="K50">
        <v>1320</v>
      </c>
    </row>
    <row r="51" spans="2:11">
      <c r="B51">
        <v>182400</v>
      </c>
      <c r="K51">
        <v>30240</v>
      </c>
    </row>
    <row r="52" spans="2:11">
      <c r="B52">
        <v>174000</v>
      </c>
      <c r="K52">
        <v>23040</v>
      </c>
    </row>
    <row r="53" spans="2:11">
      <c r="B53">
        <v>192000</v>
      </c>
      <c r="K53">
        <v>120000</v>
      </c>
    </row>
    <row r="54" spans="2:11">
      <c r="B54">
        <v>64080</v>
      </c>
      <c r="K54" s="75">
        <f>SUM(K10:K53)</f>
        <v>2132304</v>
      </c>
    </row>
    <row r="55" spans="2:11">
      <c r="B55">
        <v>168000</v>
      </c>
    </row>
    <row r="56" spans="2:11">
      <c r="B56">
        <v>99200</v>
      </c>
    </row>
    <row r="57" spans="2:11">
      <c r="B57">
        <v>6400</v>
      </c>
    </row>
    <row r="58" spans="2:11">
      <c r="B58">
        <v>64000</v>
      </c>
    </row>
    <row r="59" spans="2:11">
      <c r="B59">
        <v>66000</v>
      </c>
    </row>
    <row r="60" spans="2:11">
      <c r="B60">
        <v>43200</v>
      </c>
    </row>
    <row r="61" spans="2:11">
      <c r="B61">
        <v>43200</v>
      </c>
    </row>
    <row r="62" spans="2:11">
      <c r="B62">
        <v>43200</v>
      </c>
    </row>
    <row r="63" spans="2:11">
      <c r="B63">
        <v>32400</v>
      </c>
    </row>
    <row r="64" spans="2:11">
      <c r="B64">
        <v>90000</v>
      </c>
    </row>
    <row r="65" spans="2:2">
      <c r="B65">
        <v>97200</v>
      </c>
    </row>
    <row r="66" spans="2:2">
      <c r="B66">
        <v>100800</v>
      </c>
    </row>
    <row r="67" spans="2:2">
      <c r="B67">
        <v>107640</v>
      </c>
    </row>
    <row r="68" spans="2:2">
      <c r="B68">
        <v>3000</v>
      </c>
    </row>
    <row r="69" spans="2:2">
      <c r="B69">
        <v>2000</v>
      </c>
    </row>
    <row r="70" spans="2:2">
      <c r="B70">
        <v>76800</v>
      </c>
    </row>
    <row r="71" spans="2:2">
      <c r="B71">
        <v>10000</v>
      </c>
    </row>
    <row r="72" spans="2:2">
      <c r="B72">
        <v>13800</v>
      </c>
    </row>
    <row r="73" spans="2:2">
      <c r="B73">
        <v>2280</v>
      </c>
    </row>
    <row r="74" spans="2:2">
      <c r="B74">
        <v>3040</v>
      </c>
    </row>
    <row r="75" spans="2:2">
      <c r="B75">
        <v>9360</v>
      </c>
    </row>
    <row r="76" spans="2:2">
      <c r="B76">
        <v>2944</v>
      </c>
    </row>
    <row r="77" spans="2:2">
      <c r="B77">
        <v>93600</v>
      </c>
    </row>
    <row r="79" spans="2:2">
      <c r="B79">
        <v>8160</v>
      </c>
    </row>
    <row r="80" spans="2:2">
      <c r="B80">
        <v>8460</v>
      </c>
    </row>
    <row r="81" spans="2:2">
      <c r="B81">
        <v>15600</v>
      </c>
    </row>
    <row r="82" spans="2:2">
      <c r="B82">
        <v>2640</v>
      </c>
    </row>
    <row r="83" spans="2:2">
      <c r="B83">
        <v>26880</v>
      </c>
    </row>
    <row r="84" spans="2:2">
      <c r="B84">
        <v>11160</v>
      </c>
    </row>
    <row r="85" spans="2:2">
      <c r="B85">
        <v>6000</v>
      </c>
    </row>
    <row r="86" spans="2:2">
      <c r="B86">
        <v>13824</v>
      </c>
    </row>
    <row r="87" spans="2:2">
      <c r="B87">
        <v>4320</v>
      </c>
    </row>
    <row r="88" spans="2:2">
      <c r="B88">
        <v>3300</v>
      </c>
    </row>
    <row r="89" spans="2:2">
      <c r="B89">
        <v>40800</v>
      </c>
    </row>
    <row r="90" spans="2:2">
      <c r="B90">
        <v>2880</v>
      </c>
    </row>
    <row r="91" spans="2:2">
      <c r="B91">
        <v>1800</v>
      </c>
    </row>
    <row r="92" spans="2:2">
      <c r="B92">
        <v>800</v>
      </c>
    </row>
    <row r="93" spans="2:2">
      <c r="B93">
        <v>840</v>
      </c>
    </row>
    <row r="94" spans="2:2">
      <c r="B94">
        <v>760</v>
      </c>
    </row>
    <row r="95" spans="2:2">
      <c r="B95">
        <v>800</v>
      </c>
    </row>
    <row r="96" spans="2:2">
      <c r="B96">
        <v>840</v>
      </c>
    </row>
    <row r="97" spans="2:2">
      <c r="B97">
        <v>860</v>
      </c>
    </row>
    <row r="98" spans="2:2">
      <c r="B98">
        <v>880</v>
      </c>
    </row>
    <row r="99" spans="2:2">
      <c r="B99">
        <v>24000</v>
      </c>
    </row>
    <row r="100" spans="2:2">
      <c r="B100">
        <v>25200</v>
      </c>
    </row>
    <row r="101" spans="2:2">
      <c r="B101">
        <v>21600</v>
      </c>
    </row>
    <row r="102" spans="2:2">
      <c r="B102">
        <v>120000</v>
      </c>
    </row>
    <row r="103" spans="2:2">
      <c r="B103">
        <v>4320</v>
      </c>
    </row>
    <row r="104" spans="2:2">
      <c r="B104">
        <v>2720</v>
      </c>
    </row>
    <row r="107" spans="2:2">
      <c r="B107" s="75">
        <f>SUM(B4:B106)</f>
        <v>3611535</v>
      </c>
    </row>
  </sheetData>
  <dataValidations count="1">
    <dataValidation allowBlank="1" showInputMessage="1" showErrorMessage="1" promptTitle="PACC" prompt="Este valor se calculará automáticamente, resultado de la multiplicación de la cantidad total por el precio unitario estimado." sqref="D4:D44 G5:G45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PACC - SNCC.F.053</vt:lpstr>
      <vt:lpstr>PACC - SNCC.F.053 (3)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logida.batista</cp:lastModifiedBy>
  <cp:lastPrinted>2014-07-02T19:58:08Z</cp:lastPrinted>
  <dcterms:created xsi:type="dcterms:W3CDTF">2010-12-13T15:49:00Z</dcterms:created>
  <dcterms:modified xsi:type="dcterms:W3CDTF">2016-06-02T14:56:24Z</dcterms:modified>
</cp:coreProperties>
</file>