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1"/>
  </bookViews>
  <sheets>
    <sheet name="EJEC MES DE OCTUBRE 2012 " sheetId="1" r:id="rId1"/>
    <sheet name="RESUMEN" sheetId="3" r:id="rId2"/>
  </sheet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3"/>
  <c r="G23"/>
  <c r="E130" i="1"/>
  <c r="E126"/>
  <c r="E125" s="1"/>
  <c r="F132" s="1"/>
  <c r="E121"/>
  <c r="E120"/>
  <c r="F124" s="1"/>
  <c r="E92"/>
  <c r="E90"/>
  <c r="E86"/>
  <c r="E83"/>
  <c r="E81"/>
  <c r="E78"/>
  <c r="E77" s="1"/>
  <c r="F119" s="1"/>
  <c r="E71"/>
  <c r="E68"/>
  <c r="E66"/>
  <c r="E44"/>
  <c r="E41"/>
  <c r="E39"/>
  <c r="E37"/>
  <c r="E34"/>
  <c r="E29"/>
  <c r="E24"/>
  <c r="E22"/>
  <c r="E20"/>
  <c r="E18"/>
  <c r="E15" s="1"/>
  <c r="F27" s="1"/>
  <c r="E16"/>
  <c r="F12"/>
  <c r="E28" l="1"/>
  <c r="F76" s="1"/>
  <c r="F134" s="1"/>
  <c r="F136" s="1"/>
  <c r="G25" i="3"/>
  <c r="G28" l="1"/>
  <c r="G29" s="1"/>
  <c r="F137" i="1"/>
  <c r="F139" s="1"/>
</calcChain>
</file>

<file path=xl/sharedStrings.xml><?xml version="1.0" encoding="utf-8"?>
<sst xmlns="http://schemas.openxmlformats.org/spreadsheetml/2006/main" count="123" uniqueCount="112">
  <si>
    <t>Oficina Presidencial de Tecnologías de la Información y Comunicación (OPTIC)</t>
  </si>
  <si>
    <t>Ejecución de Presupuestaria</t>
  </si>
  <si>
    <t>Período del 01 al 31 de octubre 2012</t>
  </si>
  <si>
    <t xml:space="preserve">Valores expresados en RD$ </t>
  </si>
  <si>
    <t>BALANCE DISPONIBLE PARA COMPROMISOS PENDIENTES AL 30/09/2012</t>
  </si>
  <si>
    <t>TOTAL INGRESOS POR PRESUPUESTO MES DE OCTUBRE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</si>
  <si>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</si>
  <si>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</si>
  <si>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</si>
  <si>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</si>
  <si>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</si>
  <si>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</si>
  <si>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</si>
  <si>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</si>
  <si>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</si>
  <si>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</si>
  <si>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</si>
  <si>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</si>
  <si>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</si>
  <si>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</si>
  <si>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</si>
  <si>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</si>
  <si>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</si>
  <si>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Prestaciones laborales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</si>
  <si>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</si>
  <si>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</si>
  <si>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</si>
  <si>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</si>
  <si>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</si>
  <si>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</si>
  <si>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</si>
  <si>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</si>
  <si>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</si>
  <si>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</si>
  <si>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</si>
  <si>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</si>
  <si>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Impresión y encuadernación</t>
  </si>
  <si>
    <t>Viáticos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</si>
  <si>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</si>
  <si>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</si>
  <si>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</si>
  <si>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</si>
  <si>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</si>
  <si>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</si>
  <si>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Equipos de transporte, tracción y elevación</t>
  </si>
  <si>
    <t>Seguros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</si>
  <si>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</si>
  <si>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</si>
  <si>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</si>
  <si>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</si>
  <si>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</si>
  <si>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</si>
  <si>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</si>
  <si>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</si>
  <si>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</si>
  <si>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</si>
  <si>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</si>
  <si>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</si>
  <si>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</si>
  <si>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</si>
  <si>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</si>
  <si>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Prenda de vestir</t>
  </si>
  <si>
    <t>Productos de papel, y cartón e impresos</t>
  </si>
  <si>
    <t>Productos de papel y cartón</t>
  </si>
  <si>
    <t>Libros, revistas y Periódicos</t>
  </si>
  <si>
    <t>Combustibles, lubricantes, productos químicos y conexos</t>
  </si>
  <si>
    <t>Combustibles y lubricantes</t>
  </si>
  <si>
    <t>Productos químicos y conexos</t>
  </si>
  <si>
    <t>Productos farmaceuticos y conexos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</si>
  <si>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</si>
  <si>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</si>
  <si>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</si>
  <si>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</si>
  <si>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</si>
  <si>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</si>
  <si>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</si>
  <si>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</si>
  <si>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</si>
  <si>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</si>
  <si>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Total Materiales y Suministros</t>
  </si>
  <si>
    <t>04</t>
  </si>
  <si>
    <t>TRANSFERENCIAS CORRIENTES</t>
  </si>
  <si>
    <t>Transferencias corrientes al sector privado</t>
  </si>
  <si>
    <t>Ayudas y donaciones a personas</t>
  </si>
  <si>
    <t>Becas y viajes de estudio</t>
  </si>
  <si>
    <t>Total transferencias corrientes</t>
  </si>
  <si>
    <t>06</t>
  </si>
  <si>
    <t>ACTIVOS NO FIANCIEROS</t>
  </si>
  <si>
    <t>Equipos de computación</t>
  </si>
  <si>
    <t>Muebles y Equipos de Oficina</t>
  </si>
  <si>
    <t>Construcciones y mejoras Edificación</t>
  </si>
  <si>
    <t>Otros activos</t>
  </si>
  <si>
    <t>Programa de computación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</si>
  <si>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</si>
  <si>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</si>
  <si>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</si>
  <si>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</si>
  <si>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</si>
  <si>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</si>
  <si>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</si>
  <si>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</si>
  <si>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</si>
  <si>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</si>
  <si>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</si>
  <si>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</si>
  <si>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</si>
  <si>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</si>
  <si>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</si>
  <si>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 xml:space="preserve"> - Balance disponible al 30/09/2012</t>
  </si>
  <si>
    <t>BALANCE  DISPONIBLE AL 31/10/2012</t>
  </si>
  <si>
    <t>BCE NETO AL 31/10/2012</t>
  </si>
  <si>
    <t>Del 1ro. de octubre al 31 de 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</si>
</sst>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wrapText="1"/>
    </xf>
    <xf numFmtId="165" fontId="9" fillId="0" borderId="0" applyFont="0" applyFill="0" applyBorder="0" applyAlignment="0" applyProtection="0"/>
    <xf numFmtId="0" fontId="9" fillId="0" borderId="0"/>
  </cellStyleXfs>
  <cellXfs count="69">
    <xf numFmtId="0" fontId="0" fillId="0" borderId="0" xfId="0"/>
    <xf numFmtId="0" fontId="0" fillId="0" borderId="0" xfId="0" applyFont="1"/>
    <xf numFmtId="43" fontId="1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0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5" fillId="0" borderId="0" xfId="1" applyNumberFormat="1" applyFont="1" applyAlignment="1">
      <alignment horizontal="left"/>
    </xf>
    <xf numFmtId="43" fontId="0" fillId="0" borderId="0" xfId="0" applyNumberFormat="1"/>
    <xf numFmtId="0" fontId="8" fillId="0" borderId="0" xfId="0" applyFont="1" applyBorder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9" fillId="0" borderId="0" xfId="2" applyFont="1">
      <alignment wrapText="1"/>
    </xf>
    <xf numFmtId="165" fontId="9" fillId="0" borderId="0" xfId="3" applyFont="1"/>
    <xf numFmtId="0" fontId="10" fillId="0" borderId="0" xfId="2" applyFont="1" applyBorder="1" applyAlignment="1">
      <alignment horizontal="center" wrapText="1"/>
    </xf>
    <xf numFmtId="0" fontId="11" fillId="0" borderId="0" xfId="2" applyFont="1" applyBorder="1" applyAlignment="1">
      <alignment wrapText="1"/>
    </xf>
    <xf numFmtId="0" fontId="9" fillId="0" borderId="0" xfId="4" applyAlignment="1">
      <alignment horizontal="left"/>
    </xf>
    <xf numFmtId="0" fontId="9" fillId="0" borderId="0" xfId="4" applyFont="1"/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12" fillId="0" borderId="0" xfId="4" applyFont="1" applyAlignment="1">
      <alignment horizontal="center"/>
    </xf>
    <xf numFmtId="0" fontId="9" fillId="0" borderId="0" xfId="4" applyBorder="1"/>
    <xf numFmtId="0" fontId="11" fillId="0" borderId="0" xfId="4" applyFont="1" applyBorder="1" applyAlignment="1">
      <alignment horizontal="center" wrapText="1"/>
    </xf>
    <xf numFmtId="0" fontId="11" fillId="0" borderId="0" xfId="4" applyFont="1" applyBorder="1" applyAlignment="1">
      <alignment horizontal="center"/>
    </xf>
    <xf numFmtId="0" fontId="13" fillId="0" borderId="0" xfId="4" applyFont="1" applyBorder="1" applyAlignment="1">
      <alignment wrapText="1"/>
    </xf>
    <xf numFmtId="4" fontId="13" fillId="0" borderId="0" xfId="4" applyNumberFormat="1" applyFont="1" applyBorder="1"/>
    <xf numFmtId="0" fontId="13" fillId="0" borderId="0" xfId="4" applyFont="1" applyBorder="1"/>
    <xf numFmtId="4" fontId="13" fillId="0" borderId="3" xfId="4" applyNumberFormat="1" applyFont="1" applyBorder="1"/>
    <xf numFmtId="4" fontId="10" fillId="0" borderId="0" xfId="4" applyNumberFormat="1" applyFont="1" applyBorder="1"/>
    <xf numFmtId="0" fontId="13" fillId="0" borderId="0" xfId="2" applyFont="1">
      <alignment wrapText="1"/>
    </xf>
    <xf numFmtId="0" fontId="10" fillId="0" borderId="0" xfId="4" applyFont="1" applyBorder="1"/>
    <xf numFmtId="4" fontId="10" fillId="0" borderId="2" xfId="4" applyNumberFormat="1" applyFont="1" applyBorder="1"/>
    <xf numFmtId="0" fontId="11" fillId="0" borderId="0" xfId="4" applyFont="1" applyBorder="1"/>
    <xf numFmtId="4" fontId="11" fillId="0" borderId="0" xfId="4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2" applyFont="1" applyAlignment="1">
      <alignment horizontal="left" wrapText="1"/>
    </xf>
    <xf numFmtId="0" fontId="11" fillId="0" borderId="0" xfId="2" applyFont="1" applyAlignment="1">
      <alignment horizontal="center" wrapText="1"/>
    </xf>
    <xf numFmtId="0" fontId="11" fillId="0" borderId="0" xfId="4" applyFont="1" applyAlignment="1">
      <alignment horizontal="center"/>
    </xf>
    <xf numFmtId="0" fontId="11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 wrapText="1"/>
    </xf>
    <xf numFmtId="0" fontId="10" fillId="0" borderId="0" xfId="2" applyFont="1" applyAlignment="1">
      <alignment horizontal="center" wrapText="1"/>
    </xf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85726</xdr:rowOff>
    </xdr:from>
    <xdr:to>
      <xdr:col>5</xdr:col>
      <xdr:colOff>1038225</xdr:colOff>
      <xdr:row>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55</xdr:row>
      <xdr:rowOff>66674</xdr:rowOff>
    </xdr:from>
    <xdr:to>
      <xdr:col>3</xdr:col>
      <xdr:colOff>142875</xdr:colOff>
      <xdr:row>59</xdr:row>
      <xdr:rowOff>28574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55</xdr:row>
      <xdr:rowOff>85726</xdr:rowOff>
    </xdr:from>
    <xdr:to>
      <xdr:col>5</xdr:col>
      <xdr:colOff>1038225</xdr:colOff>
      <xdr:row>58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110</xdr:row>
      <xdr:rowOff>66674</xdr:rowOff>
    </xdr:from>
    <xdr:to>
      <xdr:col>3</xdr:col>
      <xdr:colOff>142875</xdr:colOff>
      <xdr:row>114</xdr:row>
      <xdr:rowOff>66674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9086849"/>
          <a:ext cx="1304924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110</xdr:row>
      <xdr:rowOff>85726</xdr:rowOff>
    </xdr:from>
    <xdr:to>
      <xdr:col>5</xdr:col>
      <xdr:colOff>1038225</xdr:colOff>
      <xdr:row>114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9105901"/>
          <a:ext cx="838201" cy="6476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8"/>
  <sheetViews>
    <sheetView topLeftCell="A109" workbookViewId="0">
      <selection activeCell="E76" sqref="E76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7.28515625" style="1" customWidth="1"/>
    <col min="5" max="5" width="16.7109375" style="2" customWidth="1"/>
    <col min="6" max="6" width="20.42578125" style="17" customWidth="1"/>
    <col min="7" max="7" width="14.28515625" bestFit="1" customWidth="1"/>
    <col min="8" max="8" width="10.85546875" customWidth="1"/>
  </cols>
  <sheetData>
    <row r="1" spans="1:6">
      <c r="B1" s="59"/>
      <c r="C1" s="59"/>
      <c r="F1" s="60"/>
    </row>
    <row r="2" spans="1:6">
      <c r="B2" s="59"/>
      <c r="C2" s="59"/>
      <c r="F2" s="60"/>
    </row>
    <row r="3" spans="1:6">
      <c r="B3" s="59"/>
      <c r="C3" s="59"/>
      <c r="F3" s="60"/>
    </row>
    <row r="4" spans="1:6">
      <c r="B4" s="59"/>
      <c r="C4" s="59"/>
      <c r="F4" s="60"/>
    </row>
    <row r="5" spans="1:6" ht="18.75">
      <c r="A5" s="61" t="s">
        <v>0</v>
      </c>
      <c r="B5" s="61"/>
      <c r="C5" s="61"/>
      <c r="D5" s="61"/>
      <c r="E5" s="61"/>
      <c r="F5" s="61"/>
    </row>
    <row r="6" spans="1:6" ht="15.75">
      <c r="A6" s="62" t="s">
        <v>1</v>
      </c>
      <c r="B6" s="62"/>
      <c r="C6" s="62"/>
      <c r="D6" s="62"/>
      <c r="E6" s="62"/>
      <c r="F6" s="62"/>
    </row>
    <row r="7" spans="1:6">
      <c r="A7" s="57" t="s">
        <v>2</v>
      </c>
      <c r="B7" s="57"/>
      <c r="C7" s="57"/>
      <c r="D7" s="57"/>
      <c r="E7" s="57"/>
      <c r="F7" s="57"/>
    </row>
    <row r="8" spans="1:6" ht="15.75" thickBot="1">
      <c r="A8" s="58" t="s">
        <v>3</v>
      </c>
      <c r="B8" s="58"/>
      <c r="C8" s="58"/>
      <c r="D8" s="58"/>
      <c r="E8" s="58"/>
      <c r="F8" s="58"/>
    </row>
    <row r="9" spans="1:6" ht="16.5" thickTop="1">
      <c r="A9" s="3"/>
      <c r="B9" s="3"/>
      <c r="C9" s="3"/>
      <c r="D9" s="4"/>
      <c r="E9" s="5"/>
      <c r="F9" s="6"/>
    </row>
    <row r="10" spans="1:6" ht="15.75">
      <c r="A10" s="3" t="s">
        <v>4</v>
      </c>
      <c r="B10" s="3"/>
      <c r="C10" s="3"/>
      <c r="D10" s="3"/>
      <c r="E10" s="6"/>
      <c r="F10" s="6">
        <v>63068828.939999998</v>
      </c>
    </row>
    <row r="11" spans="1:6" ht="15.75">
      <c r="A11" s="3" t="s">
        <v>5</v>
      </c>
      <c r="B11" s="3"/>
      <c r="C11" s="3"/>
      <c r="D11" s="3"/>
      <c r="E11" s="6"/>
      <c r="F11" s="6">
        <v>9945726.3699999992</v>
      </c>
    </row>
    <row r="12" spans="1:6" ht="16.5" thickBot="1">
      <c r="A12" s="4" t="s">
        <v>6</v>
      </c>
      <c r="B12" s="3"/>
      <c r="C12" s="3"/>
      <c r="D12" s="4"/>
      <c r="E12" s="7"/>
      <c r="F12" s="8">
        <f>SUM(F10:F11)</f>
        <v>73014555.310000002</v>
      </c>
    </row>
    <row r="13" spans="1:6" ht="16.5" thickTop="1">
      <c r="A13" s="3"/>
      <c r="B13" s="3"/>
      <c r="C13" s="3"/>
      <c r="D13" s="9" t="s">
        <v>7</v>
      </c>
      <c r="E13" s="6"/>
      <c r="F13" s="6"/>
    </row>
    <row r="14" spans="1:6" ht="15.75">
      <c r="A14" s="10" t="s">
        <v>8</v>
      </c>
      <c r="B14" s="10" t="s">
        <v>9</v>
      </c>
      <c r="C14" s="10" t="s">
        <v>10</v>
      </c>
      <c r="D14" s="9" t="s">
        <v>11</v>
      </c>
      <c r="E14" s="6"/>
      <c r="F14" s="6"/>
    </row>
    <row r="15" spans="1:6" ht="15.75">
      <c r="A15" s="11" t="s">
        <v>12</v>
      </c>
      <c r="B15" s="3"/>
      <c r="C15" s="3"/>
      <c r="D15" s="12" t="s">
        <v>13</v>
      </c>
      <c r="E15" s="5">
        <f>+E16+E18+E20+E22+E24</f>
        <v>5767468.8200000003</v>
      </c>
      <c r="F15" s="6"/>
    </row>
    <row r="16" spans="1:6" ht="15.75">
      <c r="A16" s="13"/>
      <c r="B16" s="4">
        <v>11</v>
      </c>
      <c r="C16" s="3"/>
      <c r="D16" s="14" t="s">
        <v>14</v>
      </c>
      <c r="E16" s="5">
        <f>+E17</f>
        <v>4737032.8500000006</v>
      </c>
      <c r="F16" s="6"/>
    </row>
    <row r="17" spans="1:6" ht="15.75">
      <c r="A17" s="13"/>
      <c r="B17" s="3"/>
      <c r="C17" s="3">
        <v>111</v>
      </c>
      <c r="D17" s="15" t="s">
        <v>15</v>
      </c>
      <c r="E17" s="6">
        <v>4737032.8500000006</v>
      </c>
      <c r="F17" s="6"/>
    </row>
    <row r="18" spans="1:6" ht="15.75">
      <c r="A18" s="13"/>
      <c r="B18" s="4">
        <v>13</v>
      </c>
      <c r="C18" s="3"/>
      <c r="D18" s="16" t="s">
        <v>16</v>
      </c>
      <c r="E18" s="5">
        <f>SUM(E19:E19)</f>
        <v>30800</v>
      </c>
      <c r="F18" s="6"/>
    </row>
    <row r="19" spans="1:6" ht="15.75">
      <c r="A19" s="13"/>
      <c r="B19" s="3"/>
      <c r="C19" s="3">
        <v>135</v>
      </c>
      <c r="D19" s="15" t="s">
        <v>17</v>
      </c>
      <c r="E19" s="6">
        <v>30800</v>
      </c>
      <c r="F19" s="6"/>
    </row>
    <row r="20" spans="1:6" ht="15.75">
      <c r="A20" s="13"/>
      <c r="B20" s="4">
        <v>15</v>
      </c>
      <c r="C20" s="3"/>
      <c r="D20" s="16" t="s">
        <v>18</v>
      </c>
      <c r="E20" s="5">
        <f>+E21</f>
        <v>204190.35</v>
      </c>
      <c r="F20" s="6"/>
    </row>
    <row r="21" spans="1:6" ht="15.75">
      <c r="A21" s="13"/>
      <c r="B21" s="3"/>
      <c r="C21" s="3">
        <v>151</v>
      </c>
      <c r="D21" s="15" t="s">
        <v>19</v>
      </c>
      <c r="E21" s="17">
        <v>204190.35</v>
      </c>
      <c r="F21" s="6"/>
    </row>
    <row r="22" spans="1:6" ht="15.75">
      <c r="A22" s="13"/>
      <c r="B22" s="4">
        <v>16</v>
      </c>
      <c r="C22" s="3"/>
      <c r="D22" s="16" t="s">
        <v>20</v>
      </c>
      <c r="E22" s="5">
        <f>SUM(E23:E23)</f>
        <v>44250</v>
      </c>
      <c r="F22" s="6"/>
    </row>
    <row r="23" spans="1:6" ht="15.75">
      <c r="A23" s="13"/>
      <c r="B23" s="3"/>
      <c r="C23" s="3">
        <v>162</v>
      </c>
      <c r="D23" s="15" t="s">
        <v>21</v>
      </c>
      <c r="E23" s="17">
        <v>44250</v>
      </c>
      <c r="F23" s="6"/>
    </row>
    <row r="24" spans="1:6" ht="15.75">
      <c r="A24" s="13"/>
      <c r="B24" s="4">
        <v>18</v>
      </c>
      <c r="C24" s="3"/>
      <c r="D24" s="16" t="s">
        <v>22</v>
      </c>
      <c r="E24" s="5">
        <f>SUM(E25:E25)</f>
        <v>751195.62</v>
      </c>
      <c r="F24" s="6"/>
    </row>
    <row r="25" spans="1:6" ht="15.75">
      <c r="A25" s="3"/>
      <c r="B25" s="3"/>
      <c r="C25" s="3">
        <v>183</v>
      </c>
      <c r="D25" s="15" t="s">
        <v>23</v>
      </c>
      <c r="E25" s="17">
        <v>751195.62</v>
      </c>
      <c r="F25" s="6"/>
    </row>
    <row r="26" spans="1:6" ht="15.75">
      <c r="A26" s="3"/>
      <c r="B26" s="3"/>
      <c r="C26" s="3"/>
      <c r="D26" s="15"/>
      <c r="E26" s="17"/>
      <c r="F26" s="6"/>
    </row>
    <row r="27" spans="1:6" s="18" customFormat="1" ht="15.75">
      <c r="A27" s="4"/>
      <c r="B27" s="4"/>
      <c r="C27" s="4"/>
      <c r="D27" s="5" t="s">
        <v>24</v>
      </c>
      <c r="E27" s="5"/>
      <c r="F27" s="5">
        <f>+E15</f>
        <v>5767468.8200000003</v>
      </c>
    </row>
    <row r="28" spans="1:6" s="18" customFormat="1" ht="15.75">
      <c r="A28" s="11" t="s">
        <v>25</v>
      </c>
      <c r="B28" s="4"/>
      <c r="C28" s="4"/>
      <c r="D28" s="19" t="s">
        <v>26</v>
      </c>
      <c r="E28" s="5">
        <f>+E29+E34+E37+E39+E41+E44+E66+E68+E71</f>
        <v>4586697.1999999993</v>
      </c>
      <c r="F28" s="5"/>
    </row>
    <row r="29" spans="1:6" s="18" customFormat="1" ht="15.75">
      <c r="A29" s="11"/>
      <c r="B29" s="4">
        <v>21</v>
      </c>
      <c r="C29" s="4"/>
      <c r="D29" s="19" t="s">
        <v>27</v>
      </c>
      <c r="E29" s="5">
        <f>SUM(E30:E33)</f>
        <v>1096528.5099999998</v>
      </c>
      <c r="F29" s="5"/>
    </row>
    <row r="30" spans="1:6" s="18" customFormat="1" ht="15.75">
      <c r="A30" s="11"/>
      <c r="B30" s="4"/>
      <c r="C30" s="3">
        <v>212</v>
      </c>
      <c r="D30" s="15" t="s">
        <v>28</v>
      </c>
      <c r="E30" s="17">
        <v>84176.2</v>
      </c>
      <c r="F30" s="5"/>
    </row>
    <row r="31" spans="1:6" ht="15.75">
      <c r="A31" s="3"/>
      <c r="B31" s="3"/>
      <c r="C31" s="3">
        <v>213</v>
      </c>
      <c r="D31" s="15" t="s">
        <v>29</v>
      </c>
      <c r="E31" s="17">
        <v>589598.25</v>
      </c>
      <c r="F31" s="6"/>
    </row>
    <row r="32" spans="1:6" ht="15.75">
      <c r="A32" s="3"/>
      <c r="B32" s="3"/>
      <c r="C32" s="3">
        <v>214</v>
      </c>
      <c r="D32" s="15" t="s">
        <v>30</v>
      </c>
      <c r="E32" s="17">
        <v>741.32</v>
      </c>
      <c r="F32" s="6"/>
    </row>
    <row r="33" spans="1:6" ht="15.75">
      <c r="A33" s="3"/>
      <c r="B33" s="3"/>
      <c r="C33" s="3">
        <v>215</v>
      </c>
      <c r="D33" s="15" t="s">
        <v>31</v>
      </c>
      <c r="E33" s="6">
        <v>422012.74</v>
      </c>
      <c r="F33" s="6"/>
    </row>
    <row r="34" spans="1:6" ht="15.75">
      <c r="A34" s="3"/>
      <c r="B34" s="4">
        <v>22</v>
      </c>
      <c r="C34" s="3"/>
      <c r="D34" s="16" t="s">
        <v>32</v>
      </c>
      <c r="E34" s="5">
        <f>SUM(E35:E36)</f>
        <v>875741.51</v>
      </c>
      <c r="F34" s="6"/>
    </row>
    <row r="35" spans="1:6" ht="15.75">
      <c r="A35" s="3"/>
      <c r="B35" s="3"/>
      <c r="C35" s="3">
        <v>221</v>
      </c>
      <c r="D35" s="15" t="s">
        <v>33</v>
      </c>
      <c r="E35" s="6">
        <v>872741.51</v>
      </c>
      <c r="F35" s="6"/>
    </row>
    <row r="36" spans="1:6" ht="15.75">
      <c r="A36" s="3"/>
      <c r="B36" s="3"/>
      <c r="C36" s="3">
        <v>222</v>
      </c>
      <c r="D36" s="15" t="s">
        <v>34</v>
      </c>
      <c r="E36" s="17">
        <v>3000</v>
      </c>
      <c r="F36" s="6"/>
    </row>
    <row r="37" spans="1:6" ht="15.75">
      <c r="A37" s="3"/>
      <c r="B37" s="4">
        <v>23</v>
      </c>
      <c r="C37" s="3"/>
      <c r="D37" s="20" t="s">
        <v>35</v>
      </c>
      <c r="E37" s="5">
        <f>SUM(E38:E38)</f>
        <v>3186.01</v>
      </c>
      <c r="F37" s="6"/>
    </row>
    <row r="38" spans="1:6" ht="15.75">
      <c r="A38" s="3"/>
      <c r="B38" s="3"/>
      <c r="C38" s="3">
        <v>232</v>
      </c>
      <c r="D38" s="21" t="s">
        <v>36</v>
      </c>
      <c r="E38" s="6">
        <v>3186.01</v>
      </c>
      <c r="F38" s="6"/>
    </row>
    <row r="39" spans="1:6" ht="15.75">
      <c r="A39" s="3"/>
      <c r="B39" s="4">
        <v>24</v>
      </c>
      <c r="C39" s="4"/>
      <c r="D39" s="20" t="s">
        <v>37</v>
      </c>
      <c r="E39" s="5">
        <f>SUM(E40:E40)</f>
        <v>25395.200000000001</v>
      </c>
      <c r="F39" s="6"/>
    </row>
    <row r="40" spans="1:6" ht="15.75">
      <c r="A40" s="3"/>
      <c r="B40" s="3"/>
      <c r="C40" s="3">
        <v>242</v>
      </c>
      <c r="D40" s="21" t="s">
        <v>38</v>
      </c>
      <c r="E40" s="17">
        <v>25395.200000000001</v>
      </c>
      <c r="F40" s="6"/>
    </row>
    <row r="41" spans="1:6" ht="15.75">
      <c r="A41" s="3"/>
      <c r="B41" s="4">
        <v>25</v>
      </c>
      <c r="C41" s="3"/>
      <c r="D41" s="20" t="s">
        <v>39</v>
      </c>
      <c r="E41" s="5">
        <f>SUM(E42:E43)</f>
        <v>62817</v>
      </c>
      <c r="F41" s="6"/>
    </row>
    <row r="42" spans="1:6" ht="15.75">
      <c r="A42" s="3"/>
      <c r="B42" s="3"/>
      <c r="C42" s="3">
        <v>251</v>
      </c>
      <c r="D42" s="21" t="s">
        <v>40</v>
      </c>
      <c r="E42" s="17">
        <v>59007</v>
      </c>
      <c r="F42" s="6"/>
    </row>
    <row r="43" spans="1:6" ht="15.75">
      <c r="A43" s="3"/>
      <c r="B43" s="3"/>
      <c r="C43" s="3">
        <v>252</v>
      </c>
      <c r="D43" s="21" t="s">
        <v>41</v>
      </c>
      <c r="E43" s="17">
        <v>3810</v>
      </c>
      <c r="F43" s="6"/>
    </row>
    <row r="44" spans="1:6" ht="15.75">
      <c r="A44" s="3"/>
      <c r="B44" s="4">
        <v>26</v>
      </c>
      <c r="C44" s="3"/>
      <c r="D44" s="20" t="s">
        <v>42</v>
      </c>
      <c r="E44" s="5">
        <f>SUM(E64:E65)</f>
        <v>543904.97</v>
      </c>
      <c r="F44" s="6"/>
    </row>
    <row r="45" spans="1:6" ht="15.75">
      <c r="A45" s="3"/>
      <c r="B45" s="4"/>
      <c r="C45" s="3"/>
      <c r="D45" s="20"/>
      <c r="E45" s="5"/>
      <c r="F45" s="6"/>
    </row>
    <row r="46" spans="1:6" ht="15.75">
      <c r="A46" s="3"/>
      <c r="B46" s="4"/>
      <c r="C46" s="3"/>
      <c r="D46" s="20"/>
      <c r="E46" s="5"/>
      <c r="F46" s="6"/>
    </row>
    <row r="47" spans="1:6" ht="15.75">
      <c r="A47" s="3"/>
      <c r="B47" s="4"/>
      <c r="C47" s="3"/>
      <c r="D47" s="20"/>
      <c r="E47" s="5"/>
      <c r="F47" s="6"/>
    </row>
    <row r="48" spans="1:6" ht="15.75">
      <c r="A48" s="3"/>
      <c r="B48" s="4"/>
      <c r="C48" s="3"/>
      <c r="D48" s="20"/>
      <c r="E48" s="5"/>
      <c r="F48" s="6"/>
    </row>
    <row r="49" spans="1:6" ht="15.75">
      <c r="A49" s="3"/>
      <c r="B49" s="4"/>
      <c r="C49" s="3"/>
      <c r="D49" s="20"/>
      <c r="E49" s="5"/>
      <c r="F49" s="6"/>
    </row>
    <row r="50" spans="1:6" ht="15.75">
      <c r="A50" s="3"/>
      <c r="B50" s="4"/>
      <c r="C50" s="3"/>
      <c r="D50" s="20"/>
      <c r="E50" s="5"/>
      <c r="F50" s="6"/>
    </row>
    <row r="51" spans="1:6" ht="15.75">
      <c r="A51" s="3"/>
      <c r="B51" s="4"/>
      <c r="C51" s="3"/>
      <c r="D51" s="20"/>
      <c r="E51" s="5"/>
      <c r="F51" s="6"/>
    </row>
    <row r="52" spans="1:6" ht="15.75">
      <c r="A52" s="3"/>
      <c r="B52" s="4"/>
      <c r="C52" s="3"/>
      <c r="D52" s="20"/>
      <c r="E52" s="5"/>
      <c r="F52" s="6"/>
    </row>
    <row r="53" spans="1:6" ht="15.75">
      <c r="A53" s="3"/>
      <c r="B53" s="4"/>
      <c r="C53" s="3"/>
      <c r="D53" s="20"/>
      <c r="E53" s="5"/>
      <c r="F53" s="6"/>
    </row>
    <row r="54" spans="1:6" ht="15.75">
      <c r="A54" s="3"/>
      <c r="B54" s="4"/>
      <c r="C54" s="3"/>
      <c r="D54" s="20"/>
      <c r="E54" s="5"/>
      <c r="F54" s="6"/>
    </row>
    <row r="55" spans="1:6" ht="15.75">
      <c r="A55" s="3"/>
      <c r="B55" s="4"/>
      <c r="C55" s="3"/>
      <c r="D55" s="20"/>
      <c r="E55" s="5"/>
      <c r="F55" s="6"/>
    </row>
    <row r="56" spans="1:6">
      <c r="B56" s="59"/>
      <c r="C56" s="59"/>
      <c r="F56" s="60"/>
    </row>
    <row r="57" spans="1:6">
      <c r="B57" s="59"/>
      <c r="C57" s="59"/>
      <c r="F57" s="60"/>
    </row>
    <row r="58" spans="1:6">
      <c r="B58" s="59"/>
      <c r="C58" s="59"/>
      <c r="F58" s="60"/>
    </row>
    <row r="59" spans="1:6">
      <c r="B59" s="59"/>
      <c r="C59" s="59"/>
      <c r="F59" s="60"/>
    </row>
    <row r="60" spans="1:6" ht="18.75">
      <c r="A60" s="61" t="s">
        <v>0</v>
      </c>
      <c r="B60" s="61"/>
      <c r="C60" s="61"/>
      <c r="D60" s="61"/>
      <c r="E60" s="61"/>
      <c r="F60" s="61"/>
    </row>
    <row r="61" spans="1:6" ht="15.75">
      <c r="A61" s="62" t="s">
        <v>1</v>
      </c>
      <c r="B61" s="62"/>
      <c r="C61" s="62"/>
      <c r="D61" s="62"/>
      <c r="E61" s="62"/>
      <c r="F61" s="62"/>
    </row>
    <row r="62" spans="1:6">
      <c r="A62" s="57" t="s">
        <v>2</v>
      </c>
      <c r="B62" s="57"/>
      <c r="C62" s="57"/>
      <c r="D62" s="57"/>
      <c r="E62" s="57"/>
      <c r="F62" s="57"/>
    </row>
    <row r="63" spans="1:6" ht="15.75" thickBot="1">
      <c r="A63" s="58" t="s">
        <v>3</v>
      </c>
      <c r="B63" s="58"/>
      <c r="C63" s="58"/>
      <c r="D63" s="58"/>
      <c r="E63" s="58"/>
      <c r="F63" s="58"/>
    </row>
    <row r="64" spans="1:6" ht="16.5" thickTop="1">
      <c r="A64" s="3"/>
      <c r="B64" s="3"/>
      <c r="C64" s="3">
        <v>261</v>
      </c>
      <c r="D64" s="21" t="s">
        <v>43</v>
      </c>
      <c r="E64" s="17">
        <v>477633.78</v>
      </c>
      <c r="F64" s="6"/>
    </row>
    <row r="65" spans="1:6" s="27" customFormat="1" ht="15.75">
      <c r="A65" s="3"/>
      <c r="B65" s="3"/>
      <c r="C65" s="3">
        <v>264</v>
      </c>
      <c r="D65" s="21" t="s">
        <v>44</v>
      </c>
      <c r="E65" s="17">
        <v>66271.19</v>
      </c>
      <c r="F65" s="6"/>
    </row>
    <row r="66" spans="1:6" s="27" customFormat="1" ht="15.75">
      <c r="A66" s="3"/>
      <c r="B66" s="4">
        <v>27</v>
      </c>
      <c r="C66" s="4"/>
      <c r="D66" s="22" t="s">
        <v>45</v>
      </c>
      <c r="E66" s="5">
        <f>+E67</f>
        <v>243652.9</v>
      </c>
      <c r="F66" s="6"/>
    </row>
    <row r="67" spans="1:6" s="27" customFormat="1" ht="15.75">
      <c r="A67" s="3"/>
      <c r="B67" s="3"/>
      <c r="C67" s="3">
        <v>273</v>
      </c>
      <c r="D67" s="15" t="s">
        <v>46</v>
      </c>
      <c r="E67" s="17">
        <v>243652.9</v>
      </c>
      <c r="F67" s="6"/>
    </row>
    <row r="68" spans="1:6" ht="15.75">
      <c r="A68" s="3"/>
      <c r="B68" s="4">
        <v>28</v>
      </c>
      <c r="C68" s="3"/>
      <c r="D68" s="16" t="s">
        <v>47</v>
      </c>
      <c r="E68" s="5">
        <f>SUM(E69:E70)</f>
        <v>454200.12</v>
      </c>
      <c r="F68" s="6"/>
    </row>
    <row r="69" spans="1:6" ht="15.75">
      <c r="A69" s="3"/>
      <c r="B69" s="4"/>
      <c r="C69" s="3">
        <v>281</v>
      </c>
      <c r="D69" s="23" t="s">
        <v>48</v>
      </c>
      <c r="E69" s="6">
        <v>402285</v>
      </c>
      <c r="F69" s="6"/>
    </row>
    <row r="70" spans="1:6" s="18" customFormat="1" ht="15.75">
      <c r="A70" s="3"/>
      <c r="B70" s="3"/>
      <c r="C70" s="3">
        <v>282</v>
      </c>
      <c r="D70" s="15" t="s">
        <v>49</v>
      </c>
      <c r="E70" s="17">
        <v>51915.12</v>
      </c>
      <c r="F70" s="6"/>
    </row>
    <row r="71" spans="1:6" ht="15.75">
      <c r="A71" s="3"/>
      <c r="B71" s="4">
        <v>29</v>
      </c>
      <c r="C71" s="4"/>
      <c r="D71" s="16" t="s">
        <v>50</v>
      </c>
      <c r="E71" s="5">
        <f>SUM(E72:E75)</f>
        <v>1281270.98</v>
      </c>
      <c r="F71" s="6"/>
    </row>
    <row r="72" spans="1:6" ht="15.75">
      <c r="A72" s="3"/>
      <c r="B72" s="3"/>
      <c r="C72" s="3">
        <v>292</v>
      </c>
      <c r="D72" s="15" t="s">
        <v>51</v>
      </c>
      <c r="E72" s="17">
        <v>24884.83</v>
      </c>
      <c r="F72" s="6"/>
    </row>
    <row r="73" spans="1:6" ht="15.75">
      <c r="A73" s="24"/>
      <c r="B73" s="24"/>
      <c r="C73" s="24">
        <v>296</v>
      </c>
      <c r="D73" s="25" t="s">
        <v>52</v>
      </c>
      <c r="E73" s="17">
        <v>228150.06</v>
      </c>
      <c r="F73" s="26"/>
    </row>
    <row r="74" spans="1:6" s="17" customFormat="1" ht="15.75">
      <c r="A74" s="24"/>
      <c r="B74" s="24"/>
      <c r="C74" s="24">
        <v>297</v>
      </c>
      <c r="D74" s="25" t="s">
        <v>53</v>
      </c>
      <c r="E74" s="28">
        <v>1001078.03</v>
      </c>
      <c r="F74" s="26"/>
    </row>
    <row r="75" spans="1:6" s="17" customFormat="1" ht="15.75">
      <c r="A75" s="24"/>
      <c r="B75" s="24"/>
      <c r="C75" s="24">
        <v>299</v>
      </c>
      <c r="D75" s="25" t="s">
        <v>50</v>
      </c>
      <c r="E75" s="28">
        <v>27158.06</v>
      </c>
      <c r="F75" s="26"/>
    </row>
    <row r="76" spans="1:6" s="17" customFormat="1" ht="15.75">
      <c r="A76" s="3"/>
      <c r="B76" s="3"/>
      <c r="C76" s="3"/>
      <c r="D76" s="4" t="s">
        <v>54</v>
      </c>
      <c r="E76" s="5"/>
      <c r="F76" s="5">
        <f>+E28</f>
        <v>4586697.1999999993</v>
      </c>
    </row>
    <row r="77" spans="1:6" s="17" customFormat="1" ht="15.75">
      <c r="A77" s="11" t="s">
        <v>55</v>
      </c>
      <c r="B77" s="3"/>
      <c r="C77" s="3"/>
      <c r="D77" s="19" t="s">
        <v>56</v>
      </c>
      <c r="E77" s="5">
        <f>+E78+E81+E83+E86+E90+E92</f>
        <v>950281.95000000007</v>
      </c>
      <c r="F77" s="6"/>
    </row>
    <row r="78" spans="1:6" s="17" customFormat="1" ht="15.75">
      <c r="A78" s="4"/>
      <c r="B78" s="4">
        <v>31</v>
      </c>
      <c r="C78" s="4"/>
      <c r="D78" s="19" t="s">
        <v>57</v>
      </c>
      <c r="E78" s="5">
        <f>SUM(E79:E80)</f>
        <v>222183.47</v>
      </c>
      <c r="F78" s="5"/>
    </row>
    <row r="79" spans="1:6" s="17" customFormat="1" ht="15.75">
      <c r="A79" s="3"/>
      <c r="B79" s="3"/>
      <c r="C79" s="3">
        <v>311</v>
      </c>
      <c r="D79" s="15" t="s">
        <v>58</v>
      </c>
      <c r="E79" s="28">
        <v>159411.4</v>
      </c>
      <c r="F79" s="6"/>
    </row>
    <row r="80" spans="1:6" s="17" customFormat="1" ht="15.75">
      <c r="A80" s="3"/>
      <c r="B80" s="3"/>
      <c r="C80" s="3">
        <v>313</v>
      </c>
      <c r="D80" s="15" t="s">
        <v>59</v>
      </c>
      <c r="E80" s="28">
        <v>62772.07</v>
      </c>
      <c r="F80" s="6"/>
    </row>
    <row r="81" spans="1:6" s="17" customFormat="1" ht="15.75">
      <c r="A81" s="3"/>
      <c r="B81" s="4">
        <v>32</v>
      </c>
      <c r="C81" s="4"/>
      <c r="D81" s="14" t="s">
        <v>60</v>
      </c>
      <c r="E81" s="5">
        <f>SUM(E82:E82)</f>
        <v>575.51</v>
      </c>
      <c r="F81" s="6"/>
    </row>
    <row r="82" spans="1:6" s="17" customFormat="1" ht="15.75">
      <c r="A82" s="3"/>
      <c r="B82" s="3"/>
      <c r="C82" s="3">
        <v>323</v>
      </c>
      <c r="D82" s="15" t="s">
        <v>61</v>
      </c>
      <c r="E82" s="6">
        <v>575.51</v>
      </c>
      <c r="F82" s="6"/>
    </row>
    <row r="83" spans="1:6" s="17" customFormat="1" ht="15.75">
      <c r="A83" s="3"/>
      <c r="B83" s="4">
        <v>33</v>
      </c>
      <c r="C83" s="3"/>
      <c r="D83" s="16" t="s">
        <v>62</v>
      </c>
      <c r="E83" s="5">
        <f>SUM(E84:E85)</f>
        <v>5268.7800000000007</v>
      </c>
      <c r="F83" s="6"/>
    </row>
    <row r="84" spans="1:6" s="17" customFormat="1" ht="15.75">
      <c r="A84" s="3"/>
      <c r="B84" s="3"/>
      <c r="C84" s="3">
        <v>332</v>
      </c>
      <c r="D84" s="15" t="s">
        <v>63</v>
      </c>
      <c r="E84" s="6">
        <v>5198.7800000000007</v>
      </c>
      <c r="F84" s="6"/>
    </row>
    <row r="85" spans="1:6" s="17" customFormat="1" ht="15.75">
      <c r="A85" s="3"/>
      <c r="B85" s="3"/>
      <c r="C85" s="3">
        <v>334</v>
      </c>
      <c r="D85" s="15" t="s">
        <v>64</v>
      </c>
      <c r="E85" s="6">
        <v>70</v>
      </c>
      <c r="F85" s="6"/>
    </row>
    <row r="86" spans="1:6" s="17" customFormat="1" ht="15.75">
      <c r="A86" s="3"/>
      <c r="B86" s="4">
        <v>34</v>
      </c>
      <c r="C86" s="4"/>
      <c r="D86" s="16" t="s">
        <v>65</v>
      </c>
      <c r="E86" s="5">
        <f>SUM(E87:E89)</f>
        <v>239879.30000000002</v>
      </c>
      <c r="F86" s="6"/>
    </row>
    <row r="87" spans="1:6" s="17" customFormat="1" ht="15.75">
      <c r="A87" s="3"/>
      <c r="B87" s="3"/>
      <c r="C87" s="3">
        <v>341</v>
      </c>
      <c r="D87" s="15" t="s">
        <v>66</v>
      </c>
      <c r="E87" s="28">
        <v>239359.40000000002</v>
      </c>
      <c r="F87" s="6"/>
    </row>
    <row r="88" spans="1:6" s="17" customFormat="1" ht="15.75">
      <c r="A88" s="3"/>
      <c r="B88" s="3"/>
      <c r="C88" s="3">
        <v>342</v>
      </c>
      <c r="D88" s="15" t="s">
        <v>67</v>
      </c>
      <c r="E88" s="28">
        <v>259.89999999999998</v>
      </c>
      <c r="F88" s="6"/>
    </row>
    <row r="89" spans="1:6" ht="15.75">
      <c r="A89" s="3"/>
      <c r="B89" s="3"/>
      <c r="C89" s="3">
        <v>343</v>
      </c>
      <c r="D89" s="15" t="s">
        <v>68</v>
      </c>
      <c r="E89" s="6">
        <v>260</v>
      </c>
      <c r="F89" s="6"/>
    </row>
    <row r="90" spans="1:6" ht="15.75">
      <c r="A90" s="3"/>
      <c r="B90" s="13" t="s">
        <v>69</v>
      </c>
      <c r="C90" s="3"/>
      <c r="D90" s="14" t="s">
        <v>70</v>
      </c>
      <c r="E90" s="5">
        <f>+E91</f>
        <v>1137.3599999999999</v>
      </c>
      <c r="F90" s="6"/>
    </row>
    <row r="91" spans="1:6" ht="15.75">
      <c r="A91" s="3"/>
      <c r="B91" s="3"/>
      <c r="C91" s="3">
        <v>365</v>
      </c>
      <c r="D91" s="15" t="s">
        <v>71</v>
      </c>
      <c r="E91" s="6">
        <v>1137.3599999999999</v>
      </c>
      <c r="F91" s="6"/>
    </row>
    <row r="92" spans="1:6" ht="15.75">
      <c r="A92" s="3"/>
      <c r="B92" s="4">
        <v>39</v>
      </c>
      <c r="C92" s="4"/>
      <c r="D92" s="16" t="s">
        <v>72</v>
      </c>
      <c r="E92" s="5">
        <f>SUM(E93:E98)</f>
        <v>481237.53</v>
      </c>
      <c r="F92" s="6"/>
    </row>
    <row r="93" spans="1:6" ht="15.75">
      <c r="A93" s="3"/>
      <c r="B93" s="3"/>
      <c r="C93" s="3">
        <v>391</v>
      </c>
      <c r="D93" s="25" t="s">
        <v>73</v>
      </c>
      <c r="E93" s="2">
        <v>1392.6</v>
      </c>
      <c r="F93" s="6"/>
    </row>
    <row r="94" spans="1:6" ht="15.75">
      <c r="A94" s="3"/>
      <c r="B94" s="3"/>
      <c r="C94" s="3">
        <v>392</v>
      </c>
      <c r="D94" s="25" t="s">
        <v>74</v>
      </c>
      <c r="E94" s="2">
        <v>228670.83000000002</v>
      </c>
      <c r="F94" s="6"/>
    </row>
    <row r="95" spans="1:6" ht="15.75">
      <c r="A95" s="3"/>
      <c r="B95" s="3"/>
      <c r="C95" s="3">
        <v>395</v>
      </c>
      <c r="D95" s="25" t="s">
        <v>75</v>
      </c>
      <c r="E95" s="28">
        <v>15369</v>
      </c>
      <c r="F95" s="6"/>
    </row>
    <row r="96" spans="1:6" ht="15.75">
      <c r="A96" s="3"/>
      <c r="B96" s="3"/>
      <c r="C96" s="3">
        <v>396</v>
      </c>
      <c r="D96" s="25" t="s">
        <v>76</v>
      </c>
      <c r="E96" s="28">
        <v>84760.87</v>
      </c>
      <c r="F96" s="6"/>
    </row>
    <row r="97" spans="1:6" ht="15.75">
      <c r="A97" s="3"/>
      <c r="B97" s="3"/>
      <c r="C97" s="3">
        <v>397</v>
      </c>
      <c r="D97" s="25" t="s">
        <v>77</v>
      </c>
      <c r="E97" s="28">
        <v>45497.56</v>
      </c>
      <c r="F97" s="6"/>
    </row>
    <row r="98" spans="1:6" ht="15.75">
      <c r="A98" s="3"/>
      <c r="B98" s="3"/>
      <c r="C98" s="3">
        <v>399</v>
      </c>
      <c r="D98" s="25" t="s">
        <v>78</v>
      </c>
      <c r="E98" s="28">
        <v>105546.67</v>
      </c>
      <c r="F98" s="6"/>
    </row>
    <row r="99" spans="1:6" ht="15.75">
      <c r="A99" s="3"/>
      <c r="B99" s="3"/>
      <c r="C99" s="3"/>
      <c r="D99" s="25"/>
      <c r="E99" s="28"/>
      <c r="F99" s="6"/>
    </row>
    <row r="100" spans="1:6" ht="15.75">
      <c r="A100" s="3"/>
      <c r="B100" s="3"/>
      <c r="C100" s="3"/>
      <c r="D100" s="25"/>
      <c r="E100" s="28"/>
      <c r="F100" s="6"/>
    </row>
    <row r="101" spans="1:6" ht="15.75">
      <c r="A101" s="3"/>
      <c r="B101" s="3"/>
      <c r="C101" s="3"/>
      <c r="D101" s="25"/>
      <c r="E101" s="28"/>
      <c r="F101" s="6"/>
    </row>
    <row r="102" spans="1:6" ht="15.75">
      <c r="A102" s="3"/>
      <c r="B102" s="3"/>
      <c r="C102" s="3"/>
      <c r="D102" s="25"/>
      <c r="E102" s="28"/>
      <c r="F102" s="6"/>
    </row>
    <row r="103" spans="1:6" ht="15.75">
      <c r="A103" s="3"/>
      <c r="B103" s="3"/>
      <c r="C103" s="3"/>
      <c r="D103" s="25"/>
      <c r="E103" s="28"/>
      <c r="F103" s="6"/>
    </row>
    <row r="104" spans="1:6" ht="15.75">
      <c r="A104" s="3"/>
      <c r="B104" s="3"/>
      <c r="C104" s="3"/>
      <c r="D104" s="25"/>
      <c r="E104" s="28"/>
      <c r="F104" s="6"/>
    </row>
    <row r="105" spans="1:6" ht="15.75">
      <c r="A105" s="3"/>
      <c r="B105" s="3"/>
      <c r="C105" s="3"/>
      <c r="D105" s="25"/>
      <c r="E105" s="28"/>
      <c r="F105" s="6"/>
    </row>
    <row r="106" spans="1:6" ht="15.75">
      <c r="A106" s="3"/>
      <c r="B106" s="3"/>
      <c r="C106" s="3"/>
      <c r="D106" s="25"/>
      <c r="E106" s="28"/>
      <c r="F106" s="6"/>
    </row>
    <row r="107" spans="1:6" ht="15.75">
      <c r="A107" s="3"/>
      <c r="B107" s="3"/>
      <c r="C107" s="3"/>
      <c r="D107" s="25"/>
      <c r="E107" s="28"/>
      <c r="F107" s="6"/>
    </row>
    <row r="108" spans="1:6" ht="15.75">
      <c r="A108" s="3"/>
      <c r="B108" s="3"/>
      <c r="C108" s="3"/>
      <c r="D108" s="25"/>
      <c r="E108" s="28"/>
      <c r="F108" s="6"/>
    </row>
    <row r="109" spans="1:6" ht="15.75">
      <c r="A109" s="3"/>
      <c r="B109" s="3"/>
      <c r="C109" s="3"/>
      <c r="D109" s="25"/>
      <c r="E109" s="28"/>
      <c r="F109" s="6"/>
    </row>
    <row r="110" spans="1:6" ht="15.75">
      <c r="A110" s="3"/>
      <c r="B110" s="4"/>
      <c r="C110" s="3"/>
      <c r="D110" s="20"/>
      <c r="E110" s="5"/>
      <c r="F110" s="6"/>
    </row>
    <row r="111" spans="1:6">
      <c r="B111" s="59"/>
      <c r="C111" s="59"/>
      <c r="F111" s="60"/>
    </row>
    <row r="112" spans="1:6">
      <c r="B112" s="59"/>
      <c r="C112" s="59"/>
      <c r="F112" s="60"/>
    </row>
    <row r="113" spans="1:8">
      <c r="B113" s="59"/>
      <c r="C113" s="59"/>
      <c r="F113" s="60"/>
    </row>
    <row r="114" spans="1:8">
      <c r="B114" s="59"/>
      <c r="C114" s="59"/>
      <c r="F114" s="60"/>
    </row>
    <row r="115" spans="1:8" ht="18.75">
      <c r="A115" s="61" t="s">
        <v>0</v>
      </c>
      <c r="B115" s="61"/>
      <c r="C115" s="61"/>
      <c r="D115" s="61"/>
      <c r="E115" s="61"/>
      <c r="F115" s="61"/>
    </row>
    <row r="116" spans="1:8" ht="15.75">
      <c r="A116" s="62" t="s">
        <v>1</v>
      </c>
      <c r="B116" s="62"/>
      <c r="C116" s="62"/>
      <c r="D116" s="62"/>
      <c r="E116" s="62"/>
      <c r="F116" s="62"/>
    </row>
    <row r="117" spans="1:8">
      <c r="A117" s="57" t="s">
        <v>2</v>
      </c>
      <c r="B117" s="57"/>
      <c r="C117" s="57"/>
      <c r="D117" s="57"/>
      <c r="E117" s="57"/>
      <c r="F117" s="57"/>
    </row>
    <row r="118" spans="1:8" ht="15.75" thickBot="1">
      <c r="A118" s="58" t="s">
        <v>3</v>
      </c>
      <c r="B118" s="58"/>
      <c r="C118" s="58"/>
      <c r="D118" s="58"/>
      <c r="E118" s="58"/>
      <c r="F118" s="58"/>
    </row>
    <row r="119" spans="1:8" ht="16.5" thickTop="1">
      <c r="A119" s="3"/>
      <c r="B119" s="3"/>
      <c r="C119" s="3"/>
      <c r="D119" s="4" t="s">
        <v>79</v>
      </c>
      <c r="E119" s="5"/>
      <c r="F119" s="5">
        <f>+E77</f>
        <v>950281.95000000007</v>
      </c>
      <c r="G119" s="17"/>
      <c r="H119" s="30"/>
    </row>
    <row r="120" spans="1:8" ht="15.75">
      <c r="A120" s="11" t="s">
        <v>80</v>
      </c>
      <c r="B120" s="3"/>
      <c r="C120" s="3"/>
      <c r="D120" s="4" t="s">
        <v>81</v>
      </c>
      <c r="E120" s="5">
        <f>+E121</f>
        <v>15348.8</v>
      </c>
      <c r="F120" s="5"/>
    </row>
    <row r="121" spans="1:8" ht="15.75">
      <c r="A121" s="11"/>
      <c r="B121" s="4">
        <v>42</v>
      </c>
      <c r="C121" s="3"/>
      <c r="D121" s="4" t="s">
        <v>82</v>
      </c>
      <c r="E121" s="5">
        <f>SUM(E122:E123)</f>
        <v>15348.8</v>
      </c>
      <c r="F121" s="5"/>
    </row>
    <row r="122" spans="1:8" ht="15.75">
      <c r="A122" s="11"/>
      <c r="B122" s="4"/>
      <c r="C122" s="3">
        <v>421</v>
      </c>
      <c r="D122" s="3" t="s">
        <v>83</v>
      </c>
      <c r="E122" s="6">
        <v>9000</v>
      </c>
      <c r="F122" s="5"/>
    </row>
    <row r="123" spans="1:8" ht="15.75">
      <c r="A123" s="11"/>
      <c r="B123" s="4"/>
      <c r="C123" s="3">
        <v>424</v>
      </c>
      <c r="D123" s="3" t="s">
        <v>84</v>
      </c>
      <c r="E123" s="2">
        <v>6348.8</v>
      </c>
      <c r="F123" s="5"/>
    </row>
    <row r="124" spans="1:8" ht="15.75">
      <c r="A124" s="11"/>
      <c r="B124" s="4"/>
      <c r="C124" s="3"/>
      <c r="D124" s="4" t="s">
        <v>85</v>
      </c>
      <c r="E124" s="6"/>
      <c r="F124" s="5">
        <f>+E120</f>
        <v>15348.8</v>
      </c>
    </row>
    <row r="125" spans="1:8" ht="15.75">
      <c r="A125" s="11" t="s">
        <v>86</v>
      </c>
      <c r="B125" s="3"/>
      <c r="C125" s="3"/>
      <c r="D125" s="19" t="s">
        <v>87</v>
      </c>
      <c r="E125" s="5">
        <f>+E126+E130</f>
        <v>4750948.4400000004</v>
      </c>
      <c r="F125" s="6"/>
    </row>
    <row r="126" spans="1:8" ht="15.75">
      <c r="A126" s="11"/>
      <c r="B126" s="4">
        <v>61</v>
      </c>
      <c r="C126" s="3"/>
      <c r="D126" s="19" t="s">
        <v>49</v>
      </c>
      <c r="E126" s="5">
        <f>SUM(E127:E129)</f>
        <v>3714209.33</v>
      </c>
      <c r="F126" s="6"/>
    </row>
    <row r="127" spans="1:8" ht="15.75">
      <c r="A127" s="3"/>
      <c r="B127" s="3"/>
      <c r="C127" s="3">
        <v>614</v>
      </c>
      <c r="D127" s="29" t="s">
        <v>88</v>
      </c>
      <c r="E127" s="28">
        <v>144074.23000000001</v>
      </c>
      <c r="F127" s="6"/>
    </row>
    <row r="128" spans="1:8" ht="15.75">
      <c r="A128" s="3"/>
      <c r="B128" s="3"/>
      <c r="C128" s="3">
        <v>617</v>
      </c>
      <c r="D128" s="15" t="s">
        <v>89</v>
      </c>
      <c r="E128" s="30">
        <v>390470.61</v>
      </c>
      <c r="F128" s="6"/>
    </row>
    <row r="129" spans="1:6" ht="15.75">
      <c r="A129" s="3"/>
      <c r="B129" s="3"/>
      <c r="C129" s="3">
        <v>618</v>
      </c>
      <c r="D129" s="25" t="s">
        <v>90</v>
      </c>
      <c r="E129" s="6">
        <v>3179664.49</v>
      </c>
      <c r="F129" s="6"/>
    </row>
    <row r="130" spans="1:6" ht="15.75">
      <c r="A130" s="3"/>
      <c r="B130" s="4">
        <v>69</v>
      </c>
      <c r="C130" s="4"/>
      <c r="D130" s="31" t="s">
        <v>91</v>
      </c>
      <c r="E130" s="5">
        <f>+E131</f>
        <v>1036739.11</v>
      </c>
      <c r="F130" s="6"/>
    </row>
    <row r="131" spans="1:6" ht="15.75">
      <c r="A131" s="3"/>
      <c r="B131" s="3"/>
      <c r="C131" s="3">
        <v>637</v>
      </c>
      <c r="D131" s="6" t="s">
        <v>92</v>
      </c>
      <c r="E131" s="6">
        <v>1036739.11</v>
      </c>
      <c r="F131" s="6"/>
    </row>
    <row r="132" spans="1:6" ht="15.75">
      <c r="A132" s="3"/>
      <c r="B132" s="3"/>
      <c r="C132" s="3"/>
      <c r="D132" s="5" t="s">
        <v>93</v>
      </c>
      <c r="E132" s="6"/>
      <c r="F132" s="5">
        <f>+E125</f>
        <v>4750948.4400000004</v>
      </c>
    </row>
    <row r="133" spans="1:6" ht="15.75">
      <c r="A133" s="3"/>
      <c r="B133" s="3"/>
      <c r="C133" s="3"/>
      <c r="D133" s="6"/>
      <c r="E133" s="6"/>
      <c r="F133" s="6"/>
    </row>
    <row r="134" spans="1:6" ht="15.75">
      <c r="A134" s="3"/>
      <c r="B134" s="3"/>
      <c r="C134" s="3"/>
      <c r="D134" s="14" t="s">
        <v>94</v>
      </c>
      <c r="E134" s="3"/>
      <c r="F134" s="5">
        <f>+F27+F76+F90+F119+F124+F132+F133</f>
        <v>16070745.210000001</v>
      </c>
    </row>
    <row r="135" spans="1:6" ht="15.75">
      <c r="A135" s="3"/>
      <c r="B135" s="3"/>
      <c r="C135" s="3"/>
      <c r="D135" s="15" t="s">
        <v>95</v>
      </c>
      <c r="E135" s="3"/>
      <c r="F135" s="6">
        <v>96672.540000000037</v>
      </c>
    </row>
    <row r="136" spans="1:6" ht="15.75">
      <c r="A136" s="3"/>
      <c r="B136" s="3"/>
      <c r="C136" s="3"/>
      <c r="D136" s="14" t="s">
        <v>96</v>
      </c>
      <c r="E136" s="6"/>
      <c r="F136" s="5">
        <f>+F134-F135</f>
        <v>15974072.670000002</v>
      </c>
    </row>
    <row r="137" spans="1:6" ht="15.75">
      <c r="A137" s="3"/>
      <c r="B137" s="3"/>
      <c r="C137" s="3"/>
      <c r="D137" s="14" t="s">
        <v>97</v>
      </c>
      <c r="E137" s="3"/>
      <c r="F137" s="5">
        <f>+F12-F136</f>
        <v>57040482.640000001</v>
      </c>
    </row>
    <row r="138" spans="1:6" ht="15.75">
      <c r="A138" s="3"/>
      <c r="B138" s="3"/>
      <c r="C138" s="3"/>
      <c r="D138" s="3"/>
      <c r="E138" s="3"/>
      <c r="F138" s="6"/>
    </row>
    <row r="139" spans="1:6" ht="15.75">
      <c r="A139" s="3"/>
      <c r="B139" s="3"/>
      <c r="C139" s="3"/>
      <c r="D139" s="4" t="s">
        <v>110</v>
      </c>
      <c r="E139" s="5"/>
      <c r="F139" s="5">
        <f>SUM(F137:F138)</f>
        <v>57040482.640000001</v>
      </c>
    </row>
    <row r="140" spans="1:6" ht="15.75">
      <c r="A140" s="3"/>
      <c r="B140" s="3"/>
      <c r="C140" s="3"/>
      <c r="D140" s="4"/>
      <c r="E140" s="5"/>
      <c r="F140" s="5"/>
    </row>
    <row r="141" spans="1:6" ht="15.75">
      <c r="A141" s="3"/>
      <c r="B141" s="3"/>
      <c r="C141" s="3"/>
      <c r="D141" s="32" t="s">
        <v>98</v>
      </c>
      <c r="E141" s="5"/>
      <c r="F141" s="5"/>
    </row>
    <row r="142" spans="1:6" ht="15.75">
      <c r="A142" s="3"/>
      <c r="B142" s="3"/>
      <c r="C142" s="3"/>
      <c r="D142" s="33">
        <v>41401</v>
      </c>
      <c r="E142" s="5"/>
      <c r="F142" s="5"/>
    </row>
    <row r="143" spans="1:6" ht="15.75">
      <c r="A143" s="3"/>
      <c r="B143" s="3"/>
      <c r="C143" s="3"/>
      <c r="D143" s="4"/>
      <c r="E143" s="5"/>
      <c r="F143" s="5"/>
    </row>
    <row r="144" spans="1:6" ht="15.75">
      <c r="A144" s="3"/>
      <c r="B144" s="3"/>
      <c r="C144" s="3"/>
      <c r="D144" s="4"/>
      <c r="E144" s="5"/>
      <c r="F144" s="5"/>
    </row>
    <row r="145" spans="1:6" ht="15.75">
      <c r="A145" s="3"/>
      <c r="B145" s="3"/>
      <c r="C145" s="3"/>
      <c r="D145" s="4"/>
      <c r="E145" s="5"/>
      <c r="F145" s="5"/>
    </row>
    <row r="146" spans="1:6" ht="15.75">
      <c r="A146" s="3"/>
      <c r="B146" s="3"/>
      <c r="C146" s="3"/>
      <c r="D146" s="4"/>
      <c r="E146" s="5"/>
      <c r="F146" s="5"/>
    </row>
    <row r="147" spans="1:6" ht="15.75">
      <c r="A147" s="3"/>
      <c r="B147" s="3"/>
      <c r="C147" s="3"/>
      <c r="D147" s="4"/>
      <c r="E147" s="5"/>
      <c r="F147" s="5"/>
    </row>
    <row r="148" spans="1:6" ht="15.75">
      <c r="A148" s="3"/>
      <c r="B148" s="3"/>
      <c r="C148" s="3"/>
      <c r="D148" s="4"/>
      <c r="E148" s="5"/>
      <c r="F148" s="5"/>
    </row>
  </sheetData>
  <mergeCells count="18">
    <mergeCell ref="A8:F8"/>
    <mergeCell ref="B1:C4"/>
    <mergeCell ref="F1:F4"/>
    <mergeCell ref="A5:F5"/>
    <mergeCell ref="A6:F6"/>
    <mergeCell ref="A7:F7"/>
    <mergeCell ref="B56:C59"/>
    <mergeCell ref="F56:F59"/>
    <mergeCell ref="A60:F60"/>
    <mergeCell ref="A61:F61"/>
    <mergeCell ref="A62:F62"/>
    <mergeCell ref="A117:F117"/>
    <mergeCell ref="A118:F118"/>
    <mergeCell ref="A63:F63"/>
    <mergeCell ref="B111:C114"/>
    <mergeCell ref="F111:F114"/>
    <mergeCell ref="A115:F115"/>
    <mergeCell ref="A116:F116"/>
  </mergeCells>
  <pageMargins left="0.17" right="0.16" top="0.75" bottom="0.36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tabSelected="1" workbookViewId="0">
      <pane ySplit="7" topLeftCell="A8" activePane="bottomLeft" state="frozen"/>
      <selection pane="bottomLeft" activeCell="A13" sqref="A13:G13"/>
    </sheetView>
  </sheetViews>
  <sheetFormatPr defaultColWidth="11.42578125" defaultRowHeight="12.75"/>
  <cols>
    <col min="1" max="1" width="7.85546875" style="34" customWidth="1"/>
    <col min="2" max="2" width="8.5703125" style="34" customWidth="1"/>
    <col min="3" max="3" width="9.85546875" style="34" customWidth="1"/>
    <col min="4" max="4" width="21.140625" style="34" customWidth="1"/>
    <col min="5" max="5" width="18.140625" style="35" customWidth="1"/>
    <col min="6" max="6" width="4.85546875" style="35" customWidth="1"/>
    <col min="7" max="7" width="19.5703125" style="35" customWidth="1"/>
    <col min="8" max="8" width="14" style="35" customWidth="1"/>
    <col min="9" max="9" width="41.42578125" style="35" customWidth="1"/>
    <col min="10" max="10" width="18.140625" style="35" customWidth="1"/>
    <col min="11" max="11" width="13.85546875" style="34" bestFit="1" customWidth="1"/>
    <col min="12" max="12" width="17.85546875" style="34" bestFit="1" customWidth="1"/>
    <col min="13" max="13" width="11.42578125" style="34"/>
    <col min="14" max="14" width="11.5703125" style="34" bestFit="1" customWidth="1"/>
    <col min="15" max="20" width="11.42578125" style="34"/>
    <col min="21" max="39" width="0" style="34" hidden="1" customWidth="1"/>
    <col min="40" max="16384" width="11.42578125" style="34"/>
  </cols>
  <sheetData>
    <row r="1" spans="1:10" ht="8.25" customHeight="1"/>
    <row r="6" spans="1:10" ht="18.75">
      <c r="A6" s="61" t="s">
        <v>0</v>
      </c>
      <c r="B6" s="61"/>
      <c r="C6" s="61"/>
      <c r="D6" s="61"/>
      <c r="E6" s="61"/>
      <c r="F6" s="61"/>
      <c r="G6" s="61"/>
      <c r="H6" s="61"/>
    </row>
    <row r="7" spans="1:10" ht="15">
      <c r="A7" s="57"/>
      <c r="B7" s="57"/>
      <c r="C7" s="57"/>
      <c r="D7" s="57"/>
      <c r="E7" s="57"/>
      <c r="F7" s="57"/>
    </row>
    <row r="8" spans="1:10" ht="15.75" customHeight="1">
      <c r="A8" s="36"/>
      <c r="B8" s="36"/>
      <c r="C8" s="36"/>
      <c r="D8" s="36"/>
      <c r="E8" s="36"/>
      <c r="F8" s="36"/>
      <c r="G8" s="36"/>
      <c r="H8" s="37"/>
      <c r="I8" s="37"/>
      <c r="J8" s="37"/>
    </row>
    <row r="9" spans="1:10" ht="15.75" customHeight="1">
      <c r="A9" s="36"/>
      <c r="B9" s="36"/>
      <c r="C9" s="36"/>
      <c r="D9" s="36"/>
      <c r="E9" s="36"/>
      <c r="F9" s="36"/>
      <c r="G9" s="36"/>
      <c r="H9" s="37"/>
      <c r="I9" s="37"/>
      <c r="J9" s="37"/>
    </row>
    <row r="10" spans="1:10">
      <c r="A10" s="38"/>
      <c r="B10" s="38"/>
      <c r="C10" s="38"/>
      <c r="D10" s="39"/>
    </row>
    <row r="11" spans="1:10" ht="15.75">
      <c r="A11" s="65" t="s">
        <v>99</v>
      </c>
      <c r="B11" s="65"/>
      <c r="C11" s="65"/>
      <c r="D11" s="65"/>
      <c r="E11" s="65"/>
      <c r="F11" s="65"/>
      <c r="G11" s="65"/>
    </row>
    <row r="12" spans="1:10" ht="15.75">
      <c r="A12" s="65" t="s">
        <v>111</v>
      </c>
      <c r="B12" s="65"/>
      <c r="C12" s="65"/>
      <c r="D12" s="65"/>
      <c r="E12" s="65"/>
      <c r="F12" s="65"/>
      <c r="G12" s="65"/>
    </row>
    <row r="13" spans="1:10" ht="15.75">
      <c r="A13" s="65" t="s">
        <v>100</v>
      </c>
      <c r="B13" s="65"/>
      <c r="C13" s="65"/>
      <c r="D13" s="65"/>
      <c r="E13" s="65"/>
      <c r="F13" s="65"/>
      <c r="G13" s="65"/>
    </row>
    <row r="14" spans="1:10" ht="12.75" hidden="1" customHeight="1">
      <c r="A14" s="40"/>
      <c r="B14" s="40"/>
      <c r="C14" s="40"/>
      <c r="D14" s="41"/>
      <c r="E14" s="42"/>
      <c r="F14" s="42"/>
      <c r="G14" s="42"/>
    </row>
    <row r="15" spans="1:10" ht="12.75" hidden="1" customHeight="1"/>
    <row r="18" spans="1:39" s="35" customFormat="1" ht="15.75">
      <c r="A18" s="65" t="s">
        <v>101</v>
      </c>
      <c r="B18" s="65"/>
      <c r="C18" s="65"/>
      <c r="D18" s="65"/>
      <c r="E18" s="65"/>
      <c r="F18" s="65"/>
      <c r="G18" s="65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 s="35" customFormat="1" ht="15.75">
      <c r="A19" s="65"/>
      <c r="B19" s="65"/>
      <c r="C19" s="65"/>
      <c r="D19" s="65"/>
      <c r="E19" s="65"/>
      <c r="F19" s="65"/>
      <c r="G19" s="65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39" s="35" customFormat="1" ht="15">
      <c r="A20" s="34"/>
      <c r="B20" s="34"/>
      <c r="C20" s="34"/>
      <c r="D20" s="43"/>
      <c r="E20" s="43"/>
      <c r="F20" s="43"/>
      <c r="G20" s="4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39" s="35" customFormat="1">
      <c r="A21" s="34"/>
      <c r="B21" s="34"/>
      <c r="C21" s="34"/>
      <c r="D21" s="44"/>
      <c r="E21" s="44"/>
      <c r="F21" s="44"/>
      <c r="G21" s="4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39" s="35" customFormat="1" ht="15.75">
      <c r="A22" s="66" t="s">
        <v>102</v>
      </c>
      <c r="B22" s="66"/>
      <c r="C22" s="66"/>
      <c r="D22" s="66"/>
      <c r="E22" s="45"/>
      <c r="F22" s="45"/>
      <c r="G22" s="46" t="s">
        <v>103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1:39" s="35" customFormat="1" ht="18">
      <c r="A23" s="67" t="s">
        <v>108</v>
      </c>
      <c r="B23" s="67"/>
      <c r="C23" s="67"/>
      <c r="D23" s="67"/>
      <c r="E23" s="47"/>
      <c r="F23" s="47"/>
      <c r="G23" s="48">
        <f>'EJEC MES DE OCTUBRE 2012 '!F10</f>
        <v>63068828.939999998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1:39" s="35" customFormat="1" ht="18">
      <c r="A24" s="67" t="s">
        <v>104</v>
      </c>
      <c r="B24" s="67"/>
      <c r="C24" s="67"/>
      <c r="D24" s="67"/>
      <c r="E24" s="47"/>
      <c r="F24" s="49"/>
      <c r="G24" s="50">
        <f>'EJEC MES DE OCTUBRE 2012 '!F11</f>
        <v>9945726.3699999992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1:39" s="35" customFormat="1" ht="18">
      <c r="A25" s="68" t="s">
        <v>105</v>
      </c>
      <c r="B25" s="68"/>
      <c r="C25" s="68"/>
      <c r="D25" s="68"/>
      <c r="E25" s="49"/>
      <c r="F25" s="49"/>
      <c r="G25" s="51">
        <f>+G23+G24</f>
        <v>73014555.310000002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1:39" s="35" customFormat="1" ht="30" customHeight="1">
      <c r="A26" s="52"/>
      <c r="B26" s="52"/>
      <c r="C26" s="52"/>
      <c r="D26" s="53"/>
      <c r="E26" s="49"/>
      <c r="F26" s="49"/>
      <c r="G26" s="49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1:39" s="35" customFormat="1" ht="18">
      <c r="A27" s="68" t="s">
        <v>106</v>
      </c>
      <c r="B27" s="68"/>
      <c r="C27" s="52"/>
      <c r="D27" s="49"/>
      <c r="E27" s="49"/>
      <c r="F27" s="49"/>
      <c r="G27" s="49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1:39" s="35" customFormat="1" ht="18">
      <c r="A28" s="63" t="s">
        <v>107</v>
      </c>
      <c r="B28" s="63"/>
      <c r="C28" s="63"/>
      <c r="D28" s="63"/>
      <c r="E28" s="49"/>
      <c r="F28" s="48"/>
      <c r="G28" s="48">
        <f>'EJEC MES DE OCTUBRE 2012 '!F136</f>
        <v>15974072.670000002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39" s="35" customFormat="1" ht="18.75" thickBot="1">
      <c r="A29" s="64" t="s">
        <v>109</v>
      </c>
      <c r="B29" s="64"/>
      <c r="C29" s="64"/>
      <c r="D29" s="64"/>
      <c r="E29" s="48"/>
      <c r="F29" s="53"/>
      <c r="G29" s="54">
        <f>+G25-G28</f>
        <v>57040482.640000001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39" s="35" customFormat="1" ht="30" customHeight="1" thickTop="1">
      <c r="A30" s="64"/>
      <c r="B30" s="64"/>
      <c r="C30" s="64"/>
      <c r="D30" s="55"/>
      <c r="E30" s="53"/>
      <c r="F30" s="55"/>
      <c r="G30" s="56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</row>
    <row r="31" spans="1:39" s="35" customFormat="1" ht="15.75">
      <c r="A31" s="34"/>
      <c r="B31" s="34"/>
      <c r="C31" s="34"/>
      <c r="D31" s="34"/>
      <c r="E31" s="55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</sheetData>
  <mergeCells count="15">
    <mergeCell ref="A18:G18"/>
    <mergeCell ref="A6:H6"/>
    <mergeCell ref="A7:F7"/>
    <mergeCell ref="A11:G11"/>
    <mergeCell ref="A12:G12"/>
    <mergeCell ref="A13:G13"/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OCTUBRE 2012 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2013-07-23T12:36:20Z</cp:lastPrinted>
  <dcterms:created xsi:type="dcterms:W3CDTF">2013-07-02T13:55:49Z</dcterms:created>
  <dcterms:modified xsi:type="dcterms:W3CDTF">2013-08-14T20:21:55Z</dcterms:modified>
</cp:coreProperties>
</file>